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E637384E-DE8E-4D31-A1FA-2FC6C9824F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G34" i="1"/>
  <c r="G33" i="1" s="1"/>
  <c r="F34" i="1"/>
  <c r="F33" i="1" s="1"/>
  <c r="H33" i="1" s="1"/>
  <c r="H32" i="1"/>
  <c r="G31" i="1"/>
  <c r="F31" i="1"/>
  <c r="H31" i="1" s="1"/>
  <c r="H29" i="1"/>
  <c r="H28" i="1"/>
  <c r="G27" i="1"/>
  <c r="F27" i="1"/>
  <c r="H27" i="1" s="1"/>
  <c r="G26" i="1"/>
  <c r="F26" i="1"/>
  <c r="H26" i="1" s="1"/>
  <c r="H25" i="1"/>
  <c r="G24" i="1"/>
  <c r="F24" i="1"/>
  <c r="H24" i="1" s="1"/>
  <c r="H23" i="1"/>
  <c r="H22" i="1"/>
  <c r="H21" i="1"/>
  <c r="H20" i="1"/>
  <c r="H19" i="1"/>
  <c r="H18" i="1"/>
  <c r="G17" i="1"/>
  <c r="G16" i="1" s="1"/>
  <c r="G15" i="1" s="1"/>
  <c r="F17" i="1"/>
  <c r="F16" i="1"/>
  <c r="H14" i="1"/>
  <c r="H13" i="1"/>
  <c r="H12" i="1"/>
  <c r="G11" i="1"/>
  <c r="G10" i="1" s="1"/>
  <c r="G9" i="1" s="1"/>
  <c r="G8" i="1" s="1"/>
  <c r="F11" i="1"/>
  <c r="F10" i="1" s="1"/>
  <c r="H10" i="1" l="1"/>
  <c r="F9" i="1"/>
  <c r="F15" i="1"/>
  <c r="H15" i="1" s="1"/>
  <c r="H11" i="1"/>
  <c r="H17" i="1"/>
  <c r="H16" i="1"/>
  <c r="H34" i="1"/>
  <c r="F8" i="1" l="1"/>
  <c r="H8" i="1" s="1"/>
  <c r="H9" i="1"/>
</calcChain>
</file>

<file path=xl/sharedStrings.xml><?xml version="1.0" encoding="utf-8"?>
<sst xmlns="http://schemas.openxmlformats.org/spreadsheetml/2006/main" count="143" uniqueCount="58">
  <si>
    <t>"B" CETVELİ GELİRLER</t>
  </si>
  <si>
    <t>(Madde 3)</t>
  </si>
  <si>
    <t>GELİRLER</t>
  </si>
  <si>
    <t>AÇIKLAMA</t>
  </si>
  <si>
    <t>2024  BÜTÇE GELİRİ (TL)</t>
  </si>
  <si>
    <t xml:space="preserve"> 2024 EK BÜTÇE   (TL)</t>
  </si>
  <si>
    <t xml:space="preserve"> 2024REVİZE BÜTÇE ((TL)</t>
  </si>
  <si>
    <t>I</t>
  </si>
  <si>
    <t>II</t>
  </si>
  <si>
    <t>III</t>
  </si>
  <si>
    <t>IV</t>
  </si>
  <si>
    <t>GELİRLER GENEL TOPLAMI</t>
  </si>
  <si>
    <t>01</t>
  </si>
  <si>
    <t/>
  </si>
  <si>
    <t>VERGİ GELİRLERİ</t>
  </si>
  <si>
    <t>8</t>
  </si>
  <si>
    <t>İDARİ HARÇLAR VE ÜCRETLER, SANAYİ DIŞI VE ARİZİ SATIŞLARI</t>
  </si>
  <si>
    <t>1</t>
  </si>
  <si>
    <t>Harçlar</t>
  </si>
  <si>
    <t xml:space="preserve">              </t>
  </si>
  <si>
    <t>05</t>
  </si>
  <si>
    <t>Şirket  Kayıt Harcı</t>
  </si>
  <si>
    <t>07</t>
  </si>
  <si>
    <t>İthalat ve İhracat Belgesi Harçları</t>
  </si>
  <si>
    <t>12</t>
  </si>
  <si>
    <t>Liman Hizmetlerinin Geliştirilmesi</t>
  </si>
  <si>
    <t>02</t>
  </si>
  <si>
    <t>VERGİ DIŞI GELİRLER</t>
  </si>
  <si>
    <t>TEŞEBBÜS VE MÜLKİYET GELİRLERİ</t>
  </si>
  <si>
    <t>5</t>
  </si>
  <si>
    <t>Hizmet Gelirleri</t>
  </si>
  <si>
    <t>Gümrük ve Liman Fazla Mesai Ücretleri</t>
  </si>
  <si>
    <t>08</t>
  </si>
  <si>
    <t>Ardiye</t>
  </si>
  <si>
    <t>09</t>
  </si>
  <si>
    <t>Liman ve Gemi Ücretleri</t>
  </si>
  <si>
    <t>10</t>
  </si>
  <si>
    <t>Vinç Ücretleri</t>
  </si>
  <si>
    <t>11</t>
  </si>
  <si>
    <t xml:space="preserve">Muhtelif Diğer Liman Ücretleri </t>
  </si>
  <si>
    <t>50</t>
  </si>
  <si>
    <t>Sair Gelir ve Ücretleri</t>
  </si>
  <si>
    <t>6</t>
  </si>
  <si>
    <t>Diğer Hizmet Gelirleri</t>
  </si>
  <si>
    <t>90</t>
  </si>
  <si>
    <t xml:space="preserve">Diğer Hizmet Gelirleri </t>
  </si>
  <si>
    <t>3</t>
  </si>
  <si>
    <t>DİĞER MÜLKİYET GELİRLERİ</t>
  </si>
  <si>
    <t>Gayrimenkul Kiraları</t>
  </si>
  <si>
    <t>Kapalı Alan Kira Gelirleri</t>
  </si>
  <si>
    <t xml:space="preserve">Açık Alan Kira Gelirleri </t>
  </si>
  <si>
    <t>Diğer Gayrimenkul Kira Gelirleri</t>
  </si>
  <si>
    <t>2</t>
  </si>
  <si>
    <t>Faizler, İkraz ve Tavizlerden Geri Alınanlar</t>
  </si>
  <si>
    <t xml:space="preserve">Diğer Faizler </t>
  </si>
  <si>
    <t>PARA CEZALARI  VE CEZALAR</t>
  </si>
  <si>
    <t>Para Cezaları</t>
  </si>
  <si>
    <t xml:space="preserve">Diğer Cezalar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</si>
</sst>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8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49" fontId="2" fillId="2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left" vertical="center" wrapText="1"/>
    </xf>
    <xf numFmtId="3" fontId="1" fillId="0" borderId="7" xfId="0" applyNumberFormat="1" applyFont="1" applyBorder="1" applyAlignment="1">
      <alignment vertical="center"/>
    </xf>
    <xf numFmtId="4" fontId="1" fillId="0" borderId="10" xfId="0" applyNumberFormat="1" applyFont="1" applyBorder="1"/>
    <xf numFmtId="0" fontId="2" fillId="2" borderId="7" xfId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/>
    </xf>
    <xf numFmtId="4" fontId="2" fillId="0" borderId="10" xfId="0" applyNumberFormat="1" applyFont="1" applyBorder="1"/>
    <xf numFmtId="49" fontId="4" fillId="2" borderId="0" xfId="0" applyNumberFormat="1" applyFont="1" applyFill="1" applyAlignment="1" applyProtection="1">
      <alignment vertical="center" wrapText="1"/>
      <protection locked="0"/>
    </xf>
    <xf numFmtId="3" fontId="2" fillId="2" borderId="7" xfId="0" applyNumberFormat="1" applyFont="1" applyFill="1" applyBorder="1" applyAlignment="1">
      <alignment vertical="center"/>
    </xf>
    <xf numFmtId="4" fontId="2" fillId="2" borderId="10" xfId="0" applyNumberFormat="1" applyFont="1" applyFill="1" applyBorder="1"/>
    <xf numFmtId="0" fontId="1" fillId="2" borderId="1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left" vertical="top" wrapText="1"/>
    </xf>
    <xf numFmtId="0" fontId="2" fillId="2" borderId="13" xfId="1" applyFont="1" applyFill="1" applyBorder="1" applyAlignment="1">
      <alignment horizontal="left" vertical="top" wrapText="1"/>
    </xf>
    <xf numFmtId="0" fontId="1" fillId="2" borderId="12" xfId="1" applyFont="1" applyFill="1" applyBorder="1" applyAlignment="1">
      <alignment horizontal="left" vertical="center" wrapText="1"/>
    </xf>
    <xf numFmtId="3" fontId="1" fillId="0" borderId="12" xfId="0" applyNumberFormat="1" applyFont="1" applyBorder="1"/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left" vertical="top" wrapText="1"/>
    </xf>
    <xf numFmtId="0" fontId="1" fillId="2" borderId="15" xfId="1" applyFont="1" applyFill="1" applyBorder="1" applyAlignment="1">
      <alignment horizontal="left" vertical="center" wrapText="1"/>
    </xf>
    <xf numFmtId="3" fontId="1" fillId="0" borderId="15" xfId="0" applyNumberFormat="1" applyFont="1" applyBorder="1"/>
    <xf numFmtId="0" fontId="2" fillId="2" borderId="1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left" vertical="center" wrapText="1"/>
    </xf>
    <xf numFmtId="3" fontId="2" fillId="0" borderId="18" xfId="0" applyNumberFormat="1" applyFont="1" applyBorder="1"/>
    <xf numFmtId="4" fontId="2" fillId="0" borderId="20" xfId="0" applyNumberFormat="1" applyFont="1" applyBorder="1"/>
    <xf numFmtId="164" fontId="1" fillId="2" borderId="0" xfId="0" applyNumberFormat="1" applyFont="1" applyFill="1" applyAlignment="1" applyProtection="1">
      <alignment horizontal="center" wrapText="1"/>
      <protection locked="0"/>
    </xf>
    <xf numFmtId="1" fontId="1" fillId="2" borderId="0" xfId="0" applyNumberFormat="1" applyFont="1" applyFill="1" applyAlignment="1" applyProtection="1">
      <alignment horizontal="center" wrapText="1"/>
      <protection locked="0"/>
    </xf>
    <xf numFmtId="164" fontId="2" fillId="2" borderId="0" xfId="0" applyNumberFormat="1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3" fontId="2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Normal__gelirlerahacDETAYLI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4" zoomScaleNormal="100" workbookViewId="0">
      <selection activeCell="G13" sqref="G13"/>
    </sheetView>
  </sheetViews>
  <sheetFormatPr defaultRowHeight="11.25" x14ac:dyDescent="0.2"/>
  <cols>
    <col min="1" max="1" width="3.7109375" style="36" customWidth="1"/>
    <col min="2" max="3" width="3.7109375" style="37" customWidth="1"/>
    <col min="4" max="4" width="3.85546875" style="38" customWidth="1"/>
    <col min="5" max="5" width="49.85546875" style="39" customWidth="1"/>
    <col min="6" max="6" width="12.85546875" style="39" customWidth="1"/>
    <col min="7" max="7" width="13" style="39" customWidth="1"/>
    <col min="8" max="8" width="11.5703125" style="40" customWidth="1"/>
    <col min="9" max="254" width="9.140625" style="1"/>
    <col min="255" max="257" width="3.7109375" style="1" customWidth="1"/>
    <col min="258" max="258" width="3.85546875" style="1" customWidth="1"/>
    <col min="259" max="259" width="49.85546875" style="1" customWidth="1"/>
    <col min="260" max="260" width="12.85546875" style="1" customWidth="1"/>
    <col min="261" max="261" width="0" style="1" hidden="1" customWidth="1"/>
    <col min="262" max="262" width="12.7109375" style="1" customWidth="1"/>
    <col min="263" max="263" width="13" style="1" customWidth="1"/>
    <col min="264" max="264" width="11.5703125" style="1" customWidth="1"/>
    <col min="265" max="510" width="9.140625" style="1"/>
    <col min="511" max="513" width="3.7109375" style="1" customWidth="1"/>
    <col min="514" max="514" width="3.85546875" style="1" customWidth="1"/>
    <col min="515" max="515" width="49.85546875" style="1" customWidth="1"/>
    <col min="516" max="516" width="12.85546875" style="1" customWidth="1"/>
    <col min="517" max="517" width="0" style="1" hidden="1" customWidth="1"/>
    <col min="518" max="518" width="12.7109375" style="1" customWidth="1"/>
    <col min="519" max="519" width="13" style="1" customWidth="1"/>
    <col min="520" max="520" width="11.5703125" style="1" customWidth="1"/>
    <col min="521" max="766" width="9.140625" style="1"/>
    <col min="767" max="769" width="3.7109375" style="1" customWidth="1"/>
    <col min="770" max="770" width="3.85546875" style="1" customWidth="1"/>
    <col min="771" max="771" width="49.85546875" style="1" customWidth="1"/>
    <col min="772" max="772" width="12.85546875" style="1" customWidth="1"/>
    <col min="773" max="773" width="0" style="1" hidden="1" customWidth="1"/>
    <col min="774" max="774" width="12.7109375" style="1" customWidth="1"/>
    <col min="775" max="775" width="13" style="1" customWidth="1"/>
    <col min="776" max="776" width="11.5703125" style="1" customWidth="1"/>
    <col min="777" max="1022" width="9.140625" style="1"/>
    <col min="1023" max="1025" width="3.7109375" style="1" customWidth="1"/>
    <col min="1026" max="1026" width="3.85546875" style="1" customWidth="1"/>
    <col min="1027" max="1027" width="49.85546875" style="1" customWidth="1"/>
    <col min="1028" max="1028" width="12.85546875" style="1" customWidth="1"/>
    <col min="1029" max="1029" width="0" style="1" hidden="1" customWidth="1"/>
    <col min="1030" max="1030" width="12.7109375" style="1" customWidth="1"/>
    <col min="1031" max="1031" width="13" style="1" customWidth="1"/>
    <col min="1032" max="1032" width="11.5703125" style="1" customWidth="1"/>
    <col min="1033" max="1278" width="9.140625" style="1"/>
    <col min="1279" max="1281" width="3.7109375" style="1" customWidth="1"/>
    <col min="1282" max="1282" width="3.85546875" style="1" customWidth="1"/>
    <col min="1283" max="1283" width="49.85546875" style="1" customWidth="1"/>
    <col min="1284" max="1284" width="12.85546875" style="1" customWidth="1"/>
    <col min="1285" max="1285" width="0" style="1" hidden="1" customWidth="1"/>
    <col min="1286" max="1286" width="12.7109375" style="1" customWidth="1"/>
    <col min="1287" max="1287" width="13" style="1" customWidth="1"/>
    <col min="1288" max="1288" width="11.5703125" style="1" customWidth="1"/>
    <col min="1289" max="1534" width="9.140625" style="1"/>
    <col min="1535" max="1537" width="3.7109375" style="1" customWidth="1"/>
    <col min="1538" max="1538" width="3.85546875" style="1" customWidth="1"/>
    <col min="1539" max="1539" width="49.85546875" style="1" customWidth="1"/>
    <col min="1540" max="1540" width="12.85546875" style="1" customWidth="1"/>
    <col min="1541" max="1541" width="0" style="1" hidden="1" customWidth="1"/>
    <col min="1542" max="1542" width="12.7109375" style="1" customWidth="1"/>
    <col min="1543" max="1543" width="13" style="1" customWidth="1"/>
    <col min="1544" max="1544" width="11.5703125" style="1" customWidth="1"/>
    <col min="1545" max="1790" width="9.140625" style="1"/>
    <col min="1791" max="1793" width="3.7109375" style="1" customWidth="1"/>
    <col min="1794" max="1794" width="3.85546875" style="1" customWidth="1"/>
    <col min="1795" max="1795" width="49.85546875" style="1" customWidth="1"/>
    <col min="1796" max="1796" width="12.85546875" style="1" customWidth="1"/>
    <col min="1797" max="1797" width="0" style="1" hidden="1" customWidth="1"/>
    <col min="1798" max="1798" width="12.7109375" style="1" customWidth="1"/>
    <col min="1799" max="1799" width="13" style="1" customWidth="1"/>
    <col min="1800" max="1800" width="11.5703125" style="1" customWidth="1"/>
    <col min="1801" max="2046" width="9.140625" style="1"/>
    <col min="2047" max="2049" width="3.7109375" style="1" customWidth="1"/>
    <col min="2050" max="2050" width="3.85546875" style="1" customWidth="1"/>
    <col min="2051" max="2051" width="49.85546875" style="1" customWidth="1"/>
    <col min="2052" max="2052" width="12.85546875" style="1" customWidth="1"/>
    <col min="2053" max="2053" width="0" style="1" hidden="1" customWidth="1"/>
    <col min="2054" max="2054" width="12.7109375" style="1" customWidth="1"/>
    <col min="2055" max="2055" width="13" style="1" customWidth="1"/>
    <col min="2056" max="2056" width="11.5703125" style="1" customWidth="1"/>
    <col min="2057" max="2302" width="9.140625" style="1"/>
    <col min="2303" max="2305" width="3.7109375" style="1" customWidth="1"/>
    <col min="2306" max="2306" width="3.85546875" style="1" customWidth="1"/>
    <col min="2307" max="2307" width="49.85546875" style="1" customWidth="1"/>
    <col min="2308" max="2308" width="12.85546875" style="1" customWidth="1"/>
    <col min="2309" max="2309" width="0" style="1" hidden="1" customWidth="1"/>
    <col min="2310" max="2310" width="12.7109375" style="1" customWidth="1"/>
    <col min="2311" max="2311" width="13" style="1" customWidth="1"/>
    <col min="2312" max="2312" width="11.5703125" style="1" customWidth="1"/>
    <col min="2313" max="2558" width="9.140625" style="1"/>
    <col min="2559" max="2561" width="3.7109375" style="1" customWidth="1"/>
    <col min="2562" max="2562" width="3.85546875" style="1" customWidth="1"/>
    <col min="2563" max="2563" width="49.85546875" style="1" customWidth="1"/>
    <col min="2564" max="2564" width="12.85546875" style="1" customWidth="1"/>
    <col min="2565" max="2565" width="0" style="1" hidden="1" customWidth="1"/>
    <col min="2566" max="2566" width="12.7109375" style="1" customWidth="1"/>
    <col min="2567" max="2567" width="13" style="1" customWidth="1"/>
    <col min="2568" max="2568" width="11.5703125" style="1" customWidth="1"/>
    <col min="2569" max="2814" width="9.140625" style="1"/>
    <col min="2815" max="2817" width="3.7109375" style="1" customWidth="1"/>
    <col min="2818" max="2818" width="3.85546875" style="1" customWidth="1"/>
    <col min="2819" max="2819" width="49.85546875" style="1" customWidth="1"/>
    <col min="2820" max="2820" width="12.85546875" style="1" customWidth="1"/>
    <col min="2821" max="2821" width="0" style="1" hidden="1" customWidth="1"/>
    <col min="2822" max="2822" width="12.7109375" style="1" customWidth="1"/>
    <col min="2823" max="2823" width="13" style="1" customWidth="1"/>
    <col min="2824" max="2824" width="11.5703125" style="1" customWidth="1"/>
    <col min="2825" max="3070" width="9.140625" style="1"/>
    <col min="3071" max="3073" width="3.7109375" style="1" customWidth="1"/>
    <col min="3074" max="3074" width="3.85546875" style="1" customWidth="1"/>
    <col min="3075" max="3075" width="49.85546875" style="1" customWidth="1"/>
    <col min="3076" max="3076" width="12.85546875" style="1" customWidth="1"/>
    <col min="3077" max="3077" width="0" style="1" hidden="1" customWidth="1"/>
    <col min="3078" max="3078" width="12.7109375" style="1" customWidth="1"/>
    <col min="3079" max="3079" width="13" style="1" customWidth="1"/>
    <col min="3080" max="3080" width="11.5703125" style="1" customWidth="1"/>
    <col min="3081" max="3326" width="9.140625" style="1"/>
    <col min="3327" max="3329" width="3.7109375" style="1" customWidth="1"/>
    <col min="3330" max="3330" width="3.85546875" style="1" customWidth="1"/>
    <col min="3331" max="3331" width="49.85546875" style="1" customWidth="1"/>
    <col min="3332" max="3332" width="12.85546875" style="1" customWidth="1"/>
    <col min="3333" max="3333" width="0" style="1" hidden="1" customWidth="1"/>
    <col min="3334" max="3334" width="12.7109375" style="1" customWidth="1"/>
    <col min="3335" max="3335" width="13" style="1" customWidth="1"/>
    <col min="3336" max="3336" width="11.5703125" style="1" customWidth="1"/>
    <col min="3337" max="3582" width="9.140625" style="1"/>
    <col min="3583" max="3585" width="3.7109375" style="1" customWidth="1"/>
    <col min="3586" max="3586" width="3.85546875" style="1" customWidth="1"/>
    <col min="3587" max="3587" width="49.85546875" style="1" customWidth="1"/>
    <col min="3588" max="3588" width="12.85546875" style="1" customWidth="1"/>
    <col min="3589" max="3589" width="0" style="1" hidden="1" customWidth="1"/>
    <col min="3590" max="3590" width="12.7109375" style="1" customWidth="1"/>
    <col min="3591" max="3591" width="13" style="1" customWidth="1"/>
    <col min="3592" max="3592" width="11.5703125" style="1" customWidth="1"/>
    <col min="3593" max="3838" width="9.140625" style="1"/>
    <col min="3839" max="3841" width="3.7109375" style="1" customWidth="1"/>
    <col min="3842" max="3842" width="3.85546875" style="1" customWidth="1"/>
    <col min="3843" max="3843" width="49.85546875" style="1" customWidth="1"/>
    <col min="3844" max="3844" width="12.85546875" style="1" customWidth="1"/>
    <col min="3845" max="3845" width="0" style="1" hidden="1" customWidth="1"/>
    <col min="3846" max="3846" width="12.7109375" style="1" customWidth="1"/>
    <col min="3847" max="3847" width="13" style="1" customWidth="1"/>
    <col min="3848" max="3848" width="11.5703125" style="1" customWidth="1"/>
    <col min="3849" max="4094" width="9.140625" style="1"/>
    <col min="4095" max="4097" width="3.7109375" style="1" customWidth="1"/>
    <col min="4098" max="4098" width="3.85546875" style="1" customWidth="1"/>
    <col min="4099" max="4099" width="49.85546875" style="1" customWidth="1"/>
    <col min="4100" max="4100" width="12.85546875" style="1" customWidth="1"/>
    <col min="4101" max="4101" width="0" style="1" hidden="1" customWidth="1"/>
    <col min="4102" max="4102" width="12.7109375" style="1" customWidth="1"/>
    <col min="4103" max="4103" width="13" style="1" customWidth="1"/>
    <col min="4104" max="4104" width="11.5703125" style="1" customWidth="1"/>
    <col min="4105" max="4350" width="9.140625" style="1"/>
    <col min="4351" max="4353" width="3.7109375" style="1" customWidth="1"/>
    <col min="4354" max="4354" width="3.85546875" style="1" customWidth="1"/>
    <col min="4355" max="4355" width="49.85546875" style="1" customWidth="1"/>
    <col min="4356" max="4356" width="12.85546875" style="1" customWidth="1"/>
    <col min="4357" max="4357" width="0" style="1" hidden="1" customWidth="1"/>
    <col min="4358" max="4358" width="12.7109375" style="1" customWidth="1"/>
    <col min="4359" max="4359" width="13" style="1" customWidth="1"/>
    <col min="4360" max="4360" width="11.5703125" style="1" customWidth="1"/>
    <col min="4361" max="4606" width="9.140625" style="1"/>
    <col min="4607" max="4609" width="3.7109375" style="1" customWidth="1"/>
    <col min="4610" max="4610" width="3.85546875" style="1" customWidth="1"/>
    <col min="4611" max="4611" width="49.85546875" style="1" customWidth="1"/>
    <col min="4612" max="4612" width="12.85546875" style="1" customWidth="1"/>
    <col min="4613" max="4613" width="0" style="1" hidden="1" customWidth="1"/>
    <col min="4614" max="4614" width="12.7109375" style="1" customWidth="1"/>
    <col min="4615" max="4615" width="13" style="1" customWidth="1"/>
    <col min="4616" max="4616" width="11.5703125" style="1" customWidth="1"/>
    <col min="4617" max="4862" width="9.140625" style="1"/>
    <col min="4863" max="4865" width="3.7109375" style="1" customWidth="1"/>
    <col min="4866" max="4866" width="3.85546875" style="1" customWidth="1"/>
    <col min="4867" max="4867" width="49.85546875" style="1" customWidth="1"/>
    <col min="4868" max="4868" width="12.85546875" style="1" customWidth="1"/>
    <col min="4869" max="4869" width="0" style="1" hidden="1" customWidth="1"/>
    <col min="4870" max="4870" width="12.7109375" style="1" customWidth="1"/>
    <col min="4871" max="4871" width="13" style="1" customWidth="1"/>
    <col min="4872" max="4872" width="11.5703125" style="1" customWidth="1"/>
    <col min="4873" max="5118" width="9.140625" style="1"/>
    <col min="5119" max="5121" width="3.7109375" style="1" customWidth="1"/>
    <col min="5122" max="5122" width="3.85546875" style="1" customWidth="1"/>
    <col min="5123" max="5123" width="49.85546875" style="1" customWidth="1"/>
    <col min="5124" max="5124" width="12.85546875" style="1" customWidth="1"/>
    <col min="5125" max="5125" width="0" style="1" hidden="1" customWidth="1"/>
    <col min="5126" max="5126" width="12.7109375" style="1" customWidth="1"/>
    <col min="5127" max="5127" width="13" style="1" customWidth="1"/>
    <col min="5128" max="5128" width="11.5703125" style="1" customWidth="1"/>
    <col min="5129" max="5374" width="9.140625" style="1"/>
    <col min="5375" max="5377" width="3.7109375" style="1" customWidth="1"/>
    <col min="5378" max="5378" width="3.85546875" style="1" customWidth="1"/>
    <col min="5379" max="5379" width="49.85546875" style="1" customWidth="1"/>
    <col min="5380" max="5380" width="12.85546875" style="1" customWidth="1"/>
    <col min="5381" max="5381" width="0" style="1" hidden="1" customWidth="1"/>
    <col min="5382" max="5382" width="12.7109375" style="1" customWidth="1"/>
    <col min="5383" max="5383" width="13" style="1" customWidth="1"/>
    <col min="5384" max="5384" width="11.5703125" style="1" customWidth="1"/>
    <col min="5385" max="5630" width="9.140625" style="1"/>
    <col min="5631" max="5633" width="3.7109375" style="1" customWidth="1"/>
    <col min="5634" max="5634" width="3.85546875" style="1" customWidth="1"/>
    <col min="5635" max="5635" width="49.85546875" style="1" customWidth="1"/>
    <col min="5636" max="5636" width="12.85546875" style="1" customWidth="1"/>
    <col min="5637" max="5637" width="0" style="1" hidden="1" customWidth="1"/>
    <col min="5638" max="5638" width="12.7109375" style="1" customWidth="1"/>
    <col min="5639" max="5639" width="13" style="1" customWidth="1"/>
    <col min="5640" max="5640" width="11.5703125" style="1" customWidth="1"/>
    <col min="5641" max="5886" width="9.140625" style="1"/>
    <col min="5887" max="5889" width="3.7109375" style="1" customWidth="1"/>
    <col min="5890" max="5890" width="3.85546875" style="1" customWidth="1"/>
    <col min="5891" max="5891" width="49.85546875" style="1" customWidth="1"/>
    <col min="5892" max="5892" width="12.85546875" style="1" customWidth="1"/>
    <col min="5893" max="5893" width="0" style="1" hidden="1" customWidth="1"/>
    <col min="5894" max="5894" width="12.7109375" style="1" customWidth="1"/>
    <col min="5895" max="5895" width="13" style="1" customWidth="1"/>
    <col min="5896" max="5896" width="11.5703125" style="1" customWidth="1"/>
    <col min="5897" max="6142" width="9.140625" style="1"/>
    <col min="6143" max="6145" width="3.7109375" style="1" customWidth="1"/>
    <col min="6146" max="6146" width="3.85546875" style="1" customWidth="1"/>
    <col min="6147" max="6147" width="49.85546875" style="1" customWidth="1"/>
    <col min="6148" max="6148" width="12.85546875" style="1" customWidth="1"/>
    <col min="6149" max="6149" width="0" style="1" hidden="1" customWidth="1"/>
    <col min="6150" max="6150" width="12.7109375" style="1" customWidth="1"/>
    <col min="6151" max="6151" width="13" style="1" customWidth="1"/>
    <col min="6152" max="6152" width="11.5703125" style="1" customWidth="1"/>
    <col min="6153" max="6398" width="9.140625" style="1"/>
    <col min="6399" max="6401" width="3.7109375" style="1" customWidth="1"/>
    <col min="6402" max="6402" width="3.85546875" style="1" customWidth="1"/>
    <col min="6403" max="6403" width="49.85546875" style="1" customWidth="1"/>
    <col min="6404" max="6404" width="12.85546875" style="1" customWidth="1"/>
    <col min="6405" max="6405" width="0" style="1" hidden="1" customWidth="1"/>
    <col min="6406" max="6406" width="12.7109375" style="1" customWidth="1"/>
    <col min="6407" max="6407" width="13" style="1" customWidth="1"/>
    <col min="6408" max="6408" width="11.5703125" style="1" customWidth="1"/>
    <col min="6409" max="6654" width="9.140625" style="1"/>
    <col min="6655" max="6657" width="3.7109375" style="1" customWidth="1"/>
    <col min="6658" max="6658" width="3.85546875" style="1" customWidth="1"/>
    <col min="6659" max="6659" width="49.85546875" style="1" customWidth="1"/>
    <col min="6660" max="6660" width="12.85546875" style="1" customWidth="1"/>
    <col min="6661" max="6661" width="0" style="1" hidden="1" customWidth="1"/>
    <col min="6662" max="6662" width="12.7109375" style="1" customWidth="1"/>
    <col min="6663" max="6663" width="13" style="1" customWidth="1"/>
    <col min="6664" max="6664" width="11.5703125" style="1" customWidth="1"/>
    <col min="6665" max="6910" width="9.140625" style="1"/>
    <col min="6911" max="6913" width="3.7109375" style="1" customWidth="1"/>
    <col min="6914" max="6914" width="3.85546875" style="1" customWidth="1"/>
    <col min="6915" max="6915" width="49.85546875" style="1" customWidth="1"/>
    <col min="6916" max="6916" width="12.85546875" style="1" customWidth="1"/>
    <col min="6917" max="6917" width="0" style="1" hidden="1" customWidth="1"/>
    <col min="6918" max="6918" width="12.7109375" style="1" customWidth="1"/>
    <col min="6919" max="6919" width="13" style="1" customWidth="1"/>
    <col min="6920" max="6920" width="11.5703125" style="1" customWidth="1"/>
    <col min="6921" max="7166" width="9.140625" style="1"/>
    <col min="7167" max="7169" width="3.7109375" style="1" customWidth="1"/>
    <col min="7170" max="7170" width="3.85546875" style="1" customWidth="1"/>
    <col min="7171" max="7171" width="49.85546875" style="1" customWidth="1"/>
    <col min="7172" max="7172" width="12.85546875" style="1" customWidth="1"/>
    <col min="7173" max="7173" width="0" style="1" hidden="1" customWidth="1"/>
    <col min="7174" max="7174" width="12.7109375" style="1" customWidth="1"/>
    <col min="7175" max="7175" width="13" style="1" customWidth="1"/>
    <col min="7176" max="7176" width="11.5703125" style="1" customWidth="1"/>
    <col min="7177" max="7422" width="9.140625" style="1"/>
    <col min="7423" max="7425" width="3.7109375" style="1" customWidth="1"/>
    <col min="7426" max="7426" width="3.85546875" style="1" customWidth="1"/>
    <col min="7427" max="7427" width="49.85546875" style="1" customWidth="1"/>
    <col min="7428" max="7428" width="12.85546875" style="1" customWidth="1"/>
    <col min="7429" max="7429" width="0" style="1" hidden="1" customWidth="1"/>
    <col min="7430" max="7430" width="12.7109375" style="1" customWidth="1"/>
    <col min="7431" max="7431" width="13" style="1" customWidth="1"/>
    <col min="7432" max="7432" width="11.5703125" style="1" customWidth="1"/>
    <col min="7433" max="7678" width="9.140625" style="1"/>
    <col min="7679" max="7681" width="3.7109375" style="1" customWidth="1"/>
    <col min="7682" max="7682" width="3.85546875" style="1" customWidth="1"/>
    <col min="7683" max="7683" width="49.85546875" style="1" customWidth="1"/>
    <col min="7684" max="7684" width="12.85546875" style="1" customWidth="1"/>
    <col min="7685" max="7685" width="0" style="1" hidden="1" customWidth="1"/>
    <col min="7686" max="7686" width="12.7109375" style="1" customWidth="1"/>
    <col min="7687" max="7687" width="13" style="1" customWidth="1"/>
    <col min="7688" max="7688" width="11.5703125" style="1" customWidth="1"/>
    <col min="7689" max="7934" width="9.140625" style="1"/>
    <col min="7935" max="7937" width="3.7109375" style="1" customWidth="1"/>
    <col min="7938" max="7938" width="3.85546875" style="1" customWidth="1"/>
    <col min="7939" max="7939" width="49.85546875" style="1" customWidth="1"/>
    <col min="7940" max="7940" width="12.85546875" style="1" customWidth="1"/>
    <col min="7941" max="7941" width="0" style="1" hidden="1" customWidth="1"/>
    <col min="7942" max="7942" width="12.7109375" style="1" customWidth="1"/>
    <col min="7943" max="7943" width="13" style="1" customWidth="1"/>
    <col min="7944" max="7944" width="11.5703125" style="1" customWidth="1"/>
    <col min="7945" max="8190" width="9.140625" style="1"/>
    <col min="8191" max="8193" width="3.7109375" style="1" customWidth="1"/>
    <col min="8194" max="8194" width="3.85546875" style="1" customWidth="1"/>
    <col min="8195" max="8195" width="49.85546875" style="1" customWidth="1"/>
    <col min="8196" max="8196" width="12.85546875" style="1" customWidth="1"/>
    <col min="8197" max="8197" width="0" style="1" hidden="1" customWidth="1"/>
    <col min="8198" max="8198" width="12.7109375" style="1" customWidth="1"/>
    <col min="8199" max="8199" width="13" style="1" customWidth="1"/>
    <col min="8200" max="8200" width="11.5703125" style="1" customWidth="1"/>
    <col min="8201" max="8446" width="9.140625" style="1"/>
    <col min="8447" max="8449" width="3.7109375" style="1" customWidth="1"/>
    <col min="8450" max="8450" width="3.85546875" style="1" customWidth="1"/>
    <col min="8451" max="8451" width="49.85546875" style="1" customWidth="1"/>
    <col min="8452" max="8452" width="12.85546875" style="1" customWidth="1"/>
    <col min="8453" max="8453" width="0" style="1" hidden="1" customWidth="1"/>
    <col min="8454" max="8454" width="12.7109375" style="1" customWidth="1"/>
    <col min="8455" max="8455" width="13" style="1" customWidth="1"/>
    <col min="8456" max="8456" width="11.5703125" style="1" customWidth="1"/>
    <col min="8457" max="8702" width="9.140625" style="1"/>
    <col min="8703" max="8705" width="3.7109375" style="1" customWidth="1"/>
    <col min="8706" max="8706" width="3.85546875" style="1" customWidth="1"/>
    <col min="8707" max="8707" width="49.85546875" style="1" customWidth="1"/>
    <col min="8708" max="8708" width="12.85546875" style="1" customWidth="1"/>
    <col min="8709" max="8709" width="0" style="1" hidden="1" customWidth="1"/>
    <col min="8710" max="8710" width="12.7109375" style="1" customWidth="1"/>
    <col min="8711" max="8711" width="13" style="1" customWidth="1"/>
    <col min="8712" max="8712" width="11.5703125" style="1" customWidth="1"/>
    <col min="8713" max="8958" width="9.140625" style="1"/>
    <col min="8959" max="8961" width="3.7109375" style="1" customWidth="1"/>
    <col min="8962" max="8962" width="3.85546875" style="1" customWidth="1"/>
    <col min="8963" max="8963" width="49.85546875" style="1" customWidth="1"/>
    <col min="8964" max="8964" width="12.85546875" style="1" customWidth="1"/>
    <col min="8965" max="8965" width="0" style="1" hidden="1" customWidth="1"/>
    <col min="8966" max="8966" width="12.7109375" style="1" customWidth="1"/>
    <col min="8967" max="8967" width="13" style="1" customWidth="1"/>
    <col min="8968" max="8968" width="11.5703125" style="1" customWidth="1"/>
    <col min="8969" max="9214" width="9.140625" style="1"/>
    <col min="9215" max="9217" width="3.7109375" style="1" customWidth="1"/>
    <col min="9218" max="9218" width="3.85546875" style="1" customWidth="1"/>
    <col min="9219" max="9219" width="49.85546875" style="1" customWidth="1"/>
    <col min="9220" max="9220" width="12.85546875" style="1" customWidth="1"/>
    <col min="9221" max="9221" width="0" style="1" hidden="1" customWidth="1"/>
    <col min="9222" max="9222" width="12.7109375" style="1" customWidth="1"/>
    <col min="9223" max="9223" width="13" style="1" customWidth="1"/>
    <col min="9224" max="9224" width="11.5703125" style="1" customWidth="1"/>
    <col min="9225" max="9470" width="9.140625" style="1"/>
    <col min="9471" max="9473" width="3.7109375" style="1" customWidth="1"/>
    <col min="9474" max="9474" width="3.85546875" style="1" customWidth="1"/>
    <col min="9475" max="9475" width="49.85546875" style="1" customWidth="1"/>
    <col min="9476" max="9476" width="12.85546875" style="1" customWidth="1"/>
    <col min="9477" max="9477" width="0" style="1" hidden="1" customWidth="1"/>
    <col min="9478" max="9478" width="12.7109375" style="1" customWidth="1"/>
    <col min="9479" max="9479" width="13" style="1" customWidth="1"/>
    <col min="9480" max="9480" width="11.5703125" style="1" customWidth="1"/>
    <col min="9481" max="9726" width="9.140625" style="1"/>
    <col min="9727" max="9729" width="3.7109375" style="1" customWidth="1"/>
    <col min="9730" max="9730" width="3.85546875" style="1" customWidth="1"/>
    <col min="9731" max="9731" width="49.85546875" style="1" customWidth="1"/>
    <col min="9732" max="9732" width="12.85546875" style="1" customWidth="1"/>
    <col min="9733" max="9733" width="0" style="1" hidden="1" customWidth="1"/>
    <col min="9734" max="9734" width="12.7109375" style="1" customWidth="1"/>
    <col min="9735" max="9735" width="13" style="1" customWidth="1"/>
    <col min="9736" max="9736" width="11.5703125" style="1" customWidth="1"/>
    <col min="9737" max="9982" width="9.140625" style="1"/>
    <col min="9983" max="9985" width="3.7109375" style="1" customWidth="1"/>
    <col min="9986" max="9986" width="3.85546875" style="1" customWidth="1"/>
    <col min="9987" max="9987" width="49.85546875" style="1" customWidth="1"/>
    <col min="9988" max="9988" width="12.85546875" style="1" customWidth="1"/>
    <col min="9989" max="9989" width="0" style="1" hidden="1" customWidth="1"/>
    <col min="9990" max="9990" width="12.7109375" style="1" customWidth="1"/>
    <col min="9991" max="9991" width="13" style="1" customWidth="1"/>
    <col min="9992" max="9992" width="11.5703125" style="1" customWidth="1"/>
    <col min="9993" max="10238" width="9.140625" style="1"/>
    <col min="10239" max="10241" width="3.7109375" style="1" customWidth="1"/>
    <col min="10242" max="10242" width="3.85546875" style="1" customWidth="1"/>
    <col min="10243" max="10243" width="49.85546875" style="1" customWidth="1"/>
    <col min="10244" max="10244" width="12.85546875" style="1" customWidth="1"/>
    <col min="10245" max="10245" width="0" style="1" hidden="1" customWidth="1"/>
    <col min="10246" max="10246" width="12.7109375" style="1" customWidth="1"/>
    <col min="10247" max="10247" width="13" style="1" customWidth="1"/>
    <col min="10248" max="10248" width="11.5703125" style="1" customWidth="1"/>
    <col min="10249" max="10494" width="9.140625" style="1"/>
    <col min="10495" max="10497" width="3.7109375" style="1" customWidth="1"/>
    <col min="10498" max="10498" width="3.85546875" style="1" customWidth="1"/>
    <col min="10499" max="10499" width="49.85546875" style="1" customWidth="1"/>
    <col min="10500" max="10500" width="12.85546875" style="1" customWidth="1"/>
    <col min="10501" max="10501" width="0" style="1" hidden="1" customWidth="1"/>
    <col min="10502" max="10502" width="12.7109375" style="1" customWidth="1"/>
    <col min="10503" max="10503" width="13" style="1" customWidth="1"/>
    <col min="10504" max="10504" width="11.5703125" style="1" customWidth="1"/>
    <col min="10505" max="10750" width="9.140625" style="1"/>
    <col min="10751" max="10753" width="3.7109375" style="1" customWidth="1"/>
    <col min="10754" max="10754" width="3.85546875" style="1" customWidth="1"/>
    <col min="10755" max="10755" width="49.85546875" style="1" customWidth="1"/>
    <col min="10756" max="10756" width="12.85546875" style="1" customWidth="1"/>
    <col min="10757" max="10757" width="0" style="1" hidden="1" customWidth="1"/>
    <col min="10758" max="10758" width="12.7109375" style="1" customWidth="1"/>
    <col min="10759" max="10759" width="13" style="1" customWidth="1"/>
    <col min="10760" max="10760" width="11.5703125" style="1" customWidth="1"/>
    <col min="10761" max="11006" width="9.140625" style="1"/>
    <col min="11007" max="11009" width="3.7109375" style="1" customWidth="1"/>
    <col min="11010" max="11010" width="3.85546875" style="1" customWidth="1"/>
    <col min="11011" max="11011" width="49.85546875" style="1" customWidth="1"/>
    <col min="11012" max="11012" width="12.85546875" style="1" customWidth="1"/>
    <col min="11013" max="11013" width="0" style="1" hidden="1" customWidth="1"/>
    <col min="11014" max="11014" width="12.7109375" style="1" customWidth="1"/>
    <col min="11015" max="11015" width="13" style="1" customWidth="1"/>
    <col min="11016" max="11016" width="11.5703125" style="1" customWidth="1"/>
    <col min="11017" max="11262" width="9.140625" style="1"/>
    <col min="11263" max="11265" width="3.7109375" style="1" customWidth="1"/>
    <col min="11266" max="11266" width="3.85546875" style="1" customWidth="1"/>
    <col min="11267" max="11267" width="49.85546875" style="1" customWidth="1"/>
    <col min="11268" max="11268" width="12.85546875" style="1" customWidth="1"/>
    <col min="11269" max="11269" width="0" style="1" hidden="1" customWidth="1"/>
    <col min="11270" max="11270" width="12.7109375" style="1" customWidth="1"/>
    <col min="11271" max="11271" width="13" style="1" customWidth="1"/>
    <col min="11272" max="11272" width="11.5703125" style="1" customWidth="1"/>
    <col min="11273" max="11518" width="9.140625" style="1"/>
    <col min="11519" max="11521" width="3.7109375" style="1" customWidth="1"/>
    <col min="11522" max="11522" width="3.85546875" style="1" customWidth="1"/>
    <col min="11523" max="11523" width="49.85546875" style="1" customWidth="1"/>
    <col min="11524" max="11524" width="12.85546875" style="1" customWidth="1"/>
    <col min="11525" max="11525" width="0" style="1" hidden="1" customWidth="1"/>
    <col min="11526" max="11526" width="12.7109375" style="1" customWidth="1"/>
    <col min="11527" max="11527" width="13" style="1" customWidth="1"/>
    <col min="11528" max="11528" width="11.5703125" style="1" customWidth="1"/>
    <col min="11529" max="11774" width="9.140625" style="1"/>
    <col min="11775" max="11777" width="3.7109375" style="1" customWidth="1"/>
    <col min="11778" max="11778" width="3.85546875" style="1" customWidth="1"/>
    <col min="11779" max="11779" width="49.85546875" style="1" customWidth="1"/>
    <col min="11780" max="11780" width="12.85546875" style="1" customWidth="1"/>
    <col min="11781" max="11781" width="0" style="1" hidden="1" customWidth="1"/>
    <col min="11782" max="11782" width="12.7109375" style="1" customWidth="1"/>
    <col min="11783" max="11783" width="13" style="1" customWidth="1"/>
    <col min="11784" max="11784" width="11.5703125" style="1" customWidth="1"/>
    <col min="11785" max="12030" width="9.140625" style="1"/>
    <col min="12031" max="12033" width="3.7109375" style="1" customWidth="1"/>
    <col min="12034" max="12034" width="3.85546875" style="1" customWidth="1"/>
    <col min="12035" max="12035" width="49.85546875" style="1" customWidth="1"/>
    <col min="12036" max="12036" width="12.85546875" style="1" customWidth="1"/>
    <col min="12037" max="12037" width="0" style="1" hidden="1" customWidth="1"/>
    <col min="12038" max="12038" width="12.7109375" style="1" customWidth="1"/>
    <col min="12039" max="12039" width="13" style="1" customWidth="1"/>
    <col min="12040" max="12040" width="11.5703125" style="1" customWidth="1"/>
    <col min="12041" max="12286" width="9.140625" style="1"/>
    <col min="12287" max="12289" width="3.7109375" style="1" customWidth="1"/>
    <col min="12290" max="12290" width="3.85546875" style="1" customWidth="1"/>
    <col min="12291" max="12291" width="49.85546875" style="1" customWidth="1"/>
    <col min="12292" max="12292" width="12.85546875" style="1" customWidth="1"/>
    <col min="12293" max="12293" width="0" style="1" hidden="1" customWidth="1"/>
    <col min="12294" max="12294" width="12.7109375" style="1" customWidth="1"/>
    <col min="12295" max="12295" width="13" style="1" customWidth="1"/>
    <col min="12296" max="12296" width="11.5703125" style="1" customWidth="1"/>
    <col min="12297" max="12542" width="9.140625" style="1"/>
    <col min="12543" max="12545" width="3.7109375" style="1" customWidth="1"/>
    <col min="12546" max="12546" width="3.85546875" style="1" customWidth="1"/>
    <col min="12547" max="12547" width="49.85546875" style="1" customWidth="1"/>
    <col min="12548" max="12548" width="12.85546875" style="1" customWidth="1"/>
    <col min="12549" max="12549" width="0" style="1" hidden="1" customWidth="1"/>
    <col min="12550" max="12550" width="12.7109375" style="1" customWidth="1"/>
    <col min="12551" max="12551" width="13" style="1" customWidth="1"/>
    <col min="12552" max="12552" width="11.5703125" style="1" customWidth="1"/>
    <col min="12553" max="12798" width="9.140625" style="1"/>
    <col min="12799" max="12801" width="3.7109375" style="1" customWidth="1"/>
    <col min="12802" max="12802" width="3.85546875" style="1" customWidth="1"/>
    <col min="12803" max="12803" width="49.85546875" style="1" customWidth="1"/>
    <col min="12804" max="12804" width="12.85546875" style="1" customWidth="1"/>
    <col min="12805" max="12805" width="0" style="1" hidden="1" customWidth="1"/>
    <col min="12806" max="12806" width="12.7109375" style="1" customWidth="1"/>
    <col min="12807" max="12807" width="13" style="1" customWidth="1"/>
    <col min="12808" max="12808" width="11.5703125" style="1" customWidth="1"/>
    <col min="12809" max="13054" width="9.140625" style="1"/>
    <col min="13055" max="13057" width="3.7109375" style="1" customWidth="1"/>
    <col min="13058" max="13058" width="3.85546875" style="1" customWidth="1"/>
    <col min="13059" max="13059" width="49.85546875" style="1" customWidth="1"/>
    <col min="13060" max="13060" width="12.85546875" style="1" customWidth="1"/>
    <col min="13061" max="13061" width="0" style="1" hidden="1" customWidth="1"/>
    <col min="13062" max="13062" width="12.7109375" style="1" customWidth="1"/>
    <col min="13063" max="13063" width="13" style="1" customWidth="1"/>
    <col min="13064" max="13064" width="11.5703125" style="1" customWidth="1"/>
    <col min="13065" max="13310" width="9.140625" style="1"/>
    <col min="13311" max="13313" width="3.7109375" style="1" customWidth="1"/>
    <col min="13314" max="13314" width="3.85546875" style="1" customWidth="1"/>
    <col min="13315" max="13315" width="49.85546875" style="1" customWidth="1"/>
    <col min="13316" max="13316" width="12.85546875" style="1" customWidth="1"/>
    <col min="13317" max="13317" width="0" style="1" hidden="1" customWidth="1"/>
    <col min="13318" max="13318" width="12.7109375" style="1" customWidth="1"/>
    <col min="13319" max="13319" width="13" style="1" customWidth="1"/>
    <col min="13320" max="13320" width="11.5703125" style="1" customWidth="1"/>
    <col min="13321" max="13566" width="9.140625" style="1"/>
    <col min="13567" max="13569" width="3.7109375" style="1" customWidth="1"/>
    <col min="13570" max="13570" width="3.85546875" style="1" customWidth="1"/>
    <col min="13571" max="13571" width="49.85546875" style="1" customWidth="1"/>
    <col min="13572" max="13572" width="12.85546875" style="1" customWidth="1"/>
    <col min="13573" max="13573" width="0" style="1" hidden="1" customWidth="1"/>
    <col min="13574" max="13574" width="12.7109375" style="1" customWidth="1"/>
    <col min="13575" max="13575" width="13" style="1" customWidth="1"/>
    <col min="13576" max="13576" width="11.5703125" style="1" customWidth="1"/>
    <col min="13577" max="13822" width="9.140625" style="1"/>
    <col min="13823" max="13825" width="3.7109375" style="1" customWidth="1"/>
    <col min="13826" max="13826" width="3.85546875" style="1" customWidth="1"/>
    <col min="13827" max="13827" width="49.85546875" style="1" customWidth="1"/>
    <col min="13828" max="13828" width="12.85546875" style="1" customWidth="1"/>
    <col min="13829" max="13829" width="0" style="1" hidden="1" customWidth="1"/>
    <col min="13830" max="13830" width="12.7109375" style="1" customWidth="1"/>
    <col min="13831" max="13831" width="13" style="1" customWidth="1"/>
    <col min="13832" max="13832" width="11.5703125" style="1" customWidth="1"/>
    <col min="13833" max="14078" width="9.140625" style="1"/>
    <col min="14079" max="14081" width="3.7109375" style="1" customWidth="1"/>
    <col min="14082" max="14082" width="3.85546875" style="1" customWidth="1"/>
    <col min="14083" max="14083" width="49.85546875" style="1" customWidth="1"/>
    <col min="14084" max="14084" width="12.85546875" style="1" customWidth="1"/>
    <col min="14085" max="14085" width="0" style="1" hidden="1" customWidth="1"/>
    <col min="14086" max="14086" width="12.7109375" style="1" customWidth="1"/>
    <col min="14087" max="14087" width="13" style="1" customWidth="1"/>
    <col min="14088" max="14088" width="11.5703125" style="1" customWidth="1"/>
    <col min="14089" max="14334" width="9.140625" style="1"/>
    <col min="14335" max="14337" width="3.7109375" style="1" customWidth="1"/>
    <col min="14338" max="14338" width="3.85546875" style="1" customWidth="1"/>
    <col min="14339" max="14339" width="49.85546875" style="1" customWidth="1"/>
    <col min="14340" max="14340" width="12.85546875" style="1" customWidth="1"/>
    <col min="14341" max="14341" width="0" style="1" hidden="1" customWidth="1"/>
    <col min="14342" max="14342" width="12.7109375" style="1" customWidth="1"/>
    <col min="14343" max="14343" width="13" style="1" customWidth="1"/>
    <col min="14344" max="14344" width="11.5703125" style="1" customWidth="1"/>
    <col min="14345" max="14590" width="9.140625" style="1"/>
    <col min="14591" max="14593" width="3.7109375" style="1" customWidth="1"/>
    <col min="14594" max="14594" width="3.85546875" style="1" customWidth="1"/>
    <col min="14595" max="14595" width="49.85546875" style="1" customWidth="1"/>
    <col min="14596" max="14596" width="12.85546875" style="1" customWidth="1"/>
    <col min="14597" max="14597" width="0" style="1" hidden="1" customWidth="1"/>
    <col min="14598" max="14598" width="12.7109375" style="1" customWidth="1"/>
    <col min="14599" max="14599" width="13" style="1" customWidth="1"/>
    <col min="14600" max="14600" width="11.5703125" style="1" customWidth="1"/>
    <col min="14601" max="14846" width="9.140625" style="1"/>
    <col min="14847" max="14849" width="3.7109375" style="1" customWidth="1"/>
    <col min="14850" max="14850" width="3.85546875" style="1" customWidth="1"/>
    <col min="14851" max="14851" width="49.85546875" style="1" customWidth="1"/>
    <col min="14852" max="14852" width="12.85546875" style="1" customWidth="1"/>
    <col min="14853" max="14853" width="0" style="1" hidden="1" customWidth="1"/>
    <col min="14854" max="14854" width="12.7109375" style="1" customWidth="1"/>
    <col min="14855" max="14855" width="13" style="1" customWidth="1"/>
    <col min="14856" max="14856" width="11.5703125" style="1" customWidth="1"/>
    <col min="14857" max="15102" width="9.140625" style="1"/>
    <col min="15103" max="15105" width="3.7109375" style="1" customWidth="1"/>
    <col min="15106" max="15106" width="3.85546875" style="1" customWidth="1"/>
    <col min="15107" max="15107" width="49.85546875" style="1" customWidth="1"/>
    <col min="15108" max="15108" width="12.85546875" style="1" customWidth="1"/>
    <col min="15109" max="15109" width="0" style="1" hidden="1" customWidth="1"/>
    <col min="15110" max="15110" width="12.7109375" style="1" customWidth="1"/>
    <col min="15111" max="15111" width="13" style="1" customWidth="1"/>
    <col min="15112" max="15112" width="11.5703125" style="1" customWidth="1"/>
    <col min="15113" max="15358" width="9.140625" style="1"/>
    <col min="15359" max="15361" width="3.7109375" style="1" customWidth="1"/>
    <col min="15362" max="15362" width="3.85546875" style="1" customWidth="1"/>
    <col min="15363" max="15363" width="49.85546875" style="1" customWidth="1"/>
    <col min="15364" max="15364" width="12.85546875" style="1" customWidth="1"/>
    <col min="15365" max="15365" width="0" style="1" hidden="1" customWidth="1"/>
    <col min="15366" max="15366" width="12.7109375" style="1" customWidth="1"/>
    <col min="15367" max="15367" width="13" style="1" customWidth="1"/>
    <col min="15368" max="15368" width="11.5703125" style="1" customWidth="1"/>
    <col min="15369" max="15614" width="9.140625" style="1"/>
    <col min="15615" max="15617" width="3.7109375" style="1" customWidth="1"/>
    <col min="15618" max="15618" width="3.85546875" style="1" customWidth="1"/>
    <col min="15619" max="15619" width="49.85546875" style="1" customWidth="1"/>
    <col min="15620" max="15620" width="12.85546875" style="1" customWidth="1"/>
    <col min="15621" max="15621" width="0" style="1" hidden="1" customWidth="1"/>
    <col min="15622" max="15622" width="12.7109375" style="1" customWidth="1"/>
    <col min="15623" max="15623" width="13" style="1" customWidth="1"/>
    <col min="15624" max="15624" width="11.5703125" style="1" customWidth="1"/>
    <col min="15625" max="15870" width="9.140625" style="1"/>
    <col min="15871" max="15873" width="3.7109375" style="1" customWidth="1"/>
    <col min="15874" max="15874" width="3.85546875" style="1" customWidth="1"/>
    <col min="15875" max="15875" width="49.85546875" style="1" customWidth="1"/>
    <col min="15876" max="15876" width="12.85546875" style="1" customWidth="1"/>
    <col min="15877" max="15877" width="0" style="1" hidden="1" customWidth="1"/>
    <col min="15878" max="15878" width="12.7109375" style="1" customWidth="1"/>
    <col min="15879" max="15879" width="13" style="1" customWidth="1"/>
    <col min="15880" max="15880" width="11.5703125" style="1" customWidth="1"/>
    <col min="15881" max="16126" width="9.140625" style="1"/>
    <col min="16127" max="16129" width="3.7109375" style="1" customWidth="1"/>
    <col min="16130" max="16130" width="3.85546875" style="1" customWidth="1"/>
    <col min="16131" max="16131" width="49.85546875" style="1" customWidth="1"/>
    <col min="16132" max="16132" width="12.85546875" style="1" customWidth="1"/>
    <col min="16133" max="16133" width="0" style="1" hidden="1" customWidth="1"/>
    <col min="16134" max="16134" width="12.7109375" style="1" customWidth="1"/>
    <col min="16135" max="16135" width="13" style="1" customWidth="1"/>
    <col min="16136" max="16136" width="11.5703125" style="1" customWidth="1"/>
    <col min="16137" max="16384" width="9.140625" style="1"/>
  </cols>
  <sheetData>
    <row r="1" spans="1:11" ht="15" customHeight="1" thickTop="1" x14ac:dyDescent="0.2">
      <c r="A1" s="41" t="s">
        <v>0</v>
      </c>
      <c r="B1" s="42"/>
      <c r="C1" s="42"/>
      <c r="D1" s="42"/>
      <c r="E1" s="42"/>
      <c r="F1" s="42"/>
      <c r="G1" s="42"/>
      <c r="H1" s="43"/>
    </row>
    <row r="2" spans="1:11" s="2" customFormat="1" ht="15" customHeight="1" thickBot="1" x14ac:dyDescent="0.25">
      <c r="A2" s="44" t="s">
        <v>1</v>
      </c>
      <c r="B2" s="45"/>
      <c r="C2" s="45"/>
      <c r="D2" s="45"/>
      <c r="E2" s="45"/>
      <c r="F2" s="45"/>
      <c r="G2" s="45"/>
      <c r="H2" s="46"/>
    </row>
    <row r="3" spans="1:11" s="2" customFormat="1" ht="15" customHeight="1" thickTop="1" x14ac:dyDescent="0.2">
      <c r="A3" s="3"/>
      <c r="B3" s="3"/>
      <c r="C3" s="3"/>
      <c r="D3" s="3"/>
      <c r="E3" s="3"/>
      <c r="F3" s="3"/>
      <c r="G3" s="3"/>
      <c r="H3" s="3"/>
    </row>
    <row r="4" spans="1:11" s="2" customFormat="1" ht="15" customHeight="1" x14ac:dyDescent="0.2">
      <c r="A4" s="3"/>
      <c r="B4" s="3"/>
      <c r="C4" s="3"/>
      <c r="D4" s="3"/>
      <c r="E4" s="3"/>
      <c r="F4" s="3"/>
      <c r="G4" s="3"/>
      <c r="H4" s="3"/>
    </row>
    <row r="5" spans="1:11" s="2" customFormat="1" ht="34.5" customHeight="1" thickBot="1" x14ac:dyDescent="0.25">
      <c r="A5" s="52" t="s">
        <v>0</v>
      </c>
      <c r="B5" s="53"/>
      <c r="C5" s="53"/>
      <c r="D5" s="53"/>
      <c r="E5" s="53"/>
      <c r="F5" s="53"/>
      <c r="G5" s="53"/>
      <c r="H5" s="53"/>
    </row>
    <row r="6" spans="1:11" ht="24.75" customHeight="1" thickTop="1" x14ac:dyDescent="0.25">
      <c r="A6" s="47" t="s">
        <v>2</v>
      </c>
      <c r="B6" s="47"/>
      <c r="C6" s="47"/>
      <c r="D6" s="47"/>
      <c r="E6" s="47" t="s">
        <v>3</v>
      </c>
      <c r="F6" s="48" t="s">
        <v>4</v>
      </c>
      <c r="G6" s="48" t="s">
        <v>5</v>
      </c>
      <c r="H6" s="50" t="s">
        <v>6</v>
      </c>
    </row>
    <row r="7" spans="1:11" ht="23.25" customHeight="1" thickBot="1" x14ac:dyDescent="0.3">
      <c r="A7" s="4" t="s">
        <v>7</v>
      </c>
      <c r="B7" s="4" t="s">
        <v>8</v>
      </c>
      <c r="C7" s="4" t="s">
        <v>9</v>
      </c>
      <c r="D7" s="4" t="s">
        <v>10</v>
      </c>
      <c r="E7" s="47"/>
      <c r="F7" s="49"/>
      <c r="G7" s="49"/>
      <c r="H7" s="51"/>
    </row>
    <row r="8" spans="1:11" ht="16.5" customHeight="1" x14ac:dyDescent="0.25">
      <c r="A8" s="4"/>
      <c r="B8" s="4"/>
      <c r="C8" s="4"/>
      <c r="D8" s="4"/>
      <c r="E8" s="5" t="s">
        <v>11</v>
      </c>
      <c r="F8" s="6">
        <f>F9+F15</f>
        <v>129250000</v>
      </c>
      <c r="G8" s="6">
        <f>G9+G15</f>
        <v>23400000</v>
      </c>
      <c r="H8" s="7">
        <f t="shared" ref="H8:H29" si="0">F8+G8</f>
        <v>152650000</v>
      </c>
    </row>
    <row r="9" spans="1:11" ht="16.5" customHeight="1" x14ac:dyDescent="0.2">
      <c r="A9" s="8" t="s">
        <v>12</v>
      </c>
      <c r="B9" s="9" t="s">
        <v>13</v>
      </c>
      <c r="C9" s="9" t="s">
        <v>13</v>
      </c>
      <c r="D9" s="9" t="s">
        <v>13</v>
      </c>
      <c r="E9" s="10" t="s">
        <v>14</v>
      </c>
      <c r="F9" s="11">
        <f t="shared" ref="F9:G10" si="1">SUM(F10)</f>
        <v>39000000</v>
      </c>
      <c r="G9" s="11">
        <f t="shared" si="1"/>
        <v>4110000</v>
      </c>
      <c r="H9" s="12">
        <f t="shared" si="0"/>
        <v>43110000</v>
      </c>
    </row>
    <row r="10" spans="1:11" ht="16.5" customHeight="1" x14ac:dyDescent="0.2">
      <c r="A10" s="8" t="s">
        <v>12</v>
      </c>
      <c r="B10" s="8" t="s">
        <v>15</v>
      </c>
      <c r="C10" s="9" t="s">
        <v>13</v>
      </c>
      <c r="D10" s="9" t="s">
        <v>13</v>
      </c>
      <c r="E10" s="10" t="s">
        <v>16</v>
      </c>
      <c r="F10" s="11">
        <f t="shared" si="1"/>
        <v>39000000</v>
      </c>
      <c r="G10" s="11">
        <f t="shared" si="1"/>
        <v>4110000</v>
      </c>
      <c r="H10" s="12">
        <f t="shared" si="0"/>
        <v>43110000</v>
      </c>
    </row>
    <row r="11" spans="1:11" ht="16.5" customHeight="1" x14ac:dyDescent="0.2">
      <c r="A11" s="8" t="s">
        <v>12</v>
      </c>
      <c r="B11" s="8" t="s">
        <v>15</v>
      </c>
      <c r="C11" s="8" t="s">
        <v>17</v>
      </c>
      <c r="D11" s="9" t="s">
        <v>13</v>
      </c>
      <c r="E11" s="10" t="s">
        <v>18</v>
      </c>
      <c r="F11" s="11">
        <f>SUM(F12:F14)</f>
        <v>39000000</v>
      </c>
      <c r="G11" s="11">
        <f>SUM(G12:G14)</f>
        <v>4110000</v>
      </c>
      <c r="H11" s="12">
        <f t="shared" si="0"/>
        <v>43110000</v>
      </c>
      <c r="K11" s="1" t="s">
        <v>19</v>
      </c>
    </row>
    <row r="12" spans="1:11" ht="16.5" customHeight="1" x14ac:dyDescent="0.2">
      <c r="A12" s="13" t="s">
        <v>12</v>
      </c>
      <c r="B12" s="13" t="s">
        <v>15</v>
      </c>
      <c r="C12" s="13" t="s">
        <v>17</v>
      </c>
      <c r="D12" s="13" t="s">
        <v>20</v>
      </c>
      <c r="E12" s="9" t="s">
        <v>21</v>
      </c>
      <c r="F12" s="14">
        <v>25400000</v>
      </c>
      <c r="G12" s="14">
        <v>2460000</v>
      </c>
      <c r="H12" s="15">
        <f t="shared" si="0"/>
        <v>27860000</v>
      </c>
    </row>
    <row r="13" spans="1:11" ht="16.5" customHeight="1" x14ac:dyDescent="0.2">
      <c r="A13" s="13" t="s">
        <v>12</v>
      </c>
      <c r="B13" s="13" t="s">
        <v>15</v>
      </c>
      <c r="C13" s="13" t="s">
        <v>17</v>
      </c>
      <c r="D13" s="13" t="s">
        <v>22</v>
      </c>
      <c r="E13" s="9" t="s">
        <v>23</v>
      </c>
      <c r="F13" s="14">
        <v>7300000</v>
      </c>
      <c r="G13" s="14"/>
      <c r="H13" s="15">
        <f t="shared" si="0"/>
        <v>7300000</v>
      </c>
    </row>
    <row r="14" spans="1:11" ht="16.5" customHeight="1" x14ac:dyDescent="0.2">
      <c r="A14" s="13" t="s">
        <v>12</v>
      </c>
      <c r="B14" s="13" t="s">
        <v>15</v>
      </c>
      <c r="C14" s="13" t="s">
        <v>17</v>
      </c>
      <c r="D14" s="13" t="s">
        <v>24</v>
      </c>
      <c r="E14" s="9" t="s">
        <v>25</v>
      </c>
      <c r="F14" s="14">
        <v>6300000</v>
      </c>
      <c r="G14" s="14">
        <v>1650000</v>
      </c>
      <c r="H14" s="15">
        <f t="shared" si="0"/>
        <v>7950000</v>
      </c>
    </row>
    <row r="15" spans="1:11" ht="16.5" customHeight="1" x14ac:dyDescent="0.2">
      <c r="A15" s="8" t="s">
        <v>26</v>
      </c>
      <c r="B15" s="9" t="s">
        <v>13</v>
      </c>
      <c r="C15" s="9" t="s">
        <v>13</v>
      </c>
      <c r="D15" s="9" t="s">
        <v>13</v>
      </c>
      <c r="E15" s="10" t="s">
        <v>27</v>
      </c>
      <c r="F15" s="11">
        <f>SUM(F16,F26,F33)</f>
        <v>90250000</v>
      </c>
      <c r="G15" s="11">
        <f>SUM(G16,G26,G33)</f>
        <v>19290000</v>
      </c>
      <c r="H15" s="12">
        <f t="shared" si="0"/>
        <v>109540000</v>
      </c>
    </row>
    <row r="16" spans="1:11" ht="16.5" customHeight="1" x14ac:dyDescent="0.2">
      <c r="A16" s="8" t="s">
        <v>26</v>
      </c>
      <c r="B16" s="8" t="s">
        <v>17</v>
      </c>
      <c r="C16" s="9" t="s">
        <v>13</v>
      </c>
      <c r="D16" s="9" t="s">
        <v>13</v>
      </c>
      <c r="E16" s="10" t="s">
        <v>28</v>
      </c>
      <c r="F16" s="11">
        <f>SUM(F17,F24)</f>
        <v>55400000</v>
      </c>
      <c r="G16" s="11">
        <f>SUM(G17,G24)</f>
        <v>14350000</v>
      </c>
      <c r="H16" s="12">
        <f t="shared" si="0"/>
        <v>69750000</v>
      </c>
    </row>
    <row r="17" spans="1:9" ht="16.5" customHeight="1" x14ac:dyDescent="0.2">
      <c r="A17" s="8" t="s">
        <v>26</v>
      </c>
      <c r="B17" s="8" t="s">
        <v>17</v>
      </c>
      <c r="C17" s="8" t="s">
        <v>29</v>
      </c>
      <c r="D17" s="9" t="s">
        <v>13</v>
      </c>
      <c r="E17" s="10" t="s">
        <v>30</v>
      </c>
      <c r="F17" s="11">
        <f>SUM(F18:F23)</f>
        <v>14400000</v>
      </c>
      <c r="G17" s="11">
        <f>SUM(G18:G23)</f>
        <v>2100000</v>
      </c>
      <c r="H17" s="12">
        <f t="shared" si="0"/>
        <v>16500000</v>
      </c>
    </row>
    <row r="18" spans="1:9" ht="16.5" customHeight="1" x14ac:dyDescent="0.2">
      <c r="A18" s="13" t="s">
        <v>26</v>
      </c>
      <c r="B18" s="13" t="s">
        <v>17</v>
      </c>
      <c r="C18" s="13" t="s">
        <v>29</v>
      </c>
      <c r="D18" s="13" t="s">
        <v>22</v>
      </c>
      <c r="E18" s="9" t="s">
        <v>31</v>
      </c>
      <c r="F18" s="14">
        <v>4250000</v>
      </c>
      <c r="G18" s="14"/>
      <c r="H18" s="15">
        <f t="shared" si="0"/>
        <v>4250000</v>
      </c>
    </row>
    <row r="19" spans="1:9" ht="16.5" customHeight="1" x14ac:dyDescent="0.2">
      <c r="A19" s="13" t="s">
        <v>26</v>
      </c>
      <c r="B19" s="13" t="s">
        <v>17</v>
      </c>
      <c r="C19" s="13" t="s">
        <v>29</v>
      </c>
      <c r="D19" s="13" t="s">
        <v>32</v>
      </c>
      <c r="E19" s="9" t="s">
        <v>33</v>
      </c>
      <c r="F19" s="14">
        <v>3000000</v>
      </c>
      <c r="G19" s="14"/>
      <c r="H19" s="15">
        <f t="shared" si="0"/>
        <v>3000000</v>
      </c>
    </row>
    <row r="20" spans="1:9" ht="16.5" customHeight="1" x14ac:dyDescent="0.2">
      <c r="A20" s="13" t="s">
        <v>26</v>
      </c>
      <c r="B20" s="13" t="s">
        <v>17</v>
      </c>
      <c r="C20" s="13" t="s">
        <v>29</v>
      </c>
      <c r="D20" s="13" t="s">
        <v>34</v>
      </c>
      <c r="E20" s="9" t="s">
        <v>35</v>
      </c>
      <c r="F20" s="14">
        <v>1700000</v>
      </c>
      <c r="G20" s="14">
        <v>1500000</v>
      </c>
      <c r="H20" s="15">
        <f t="shared" si="0"/>
        <v>3200000</v>
      </c>
    </row>
    <row r="21" spans="1:9" ht="16.5" customHeight="1" x14ac:dyDescent="0.2">
      <c r="A21" s="13" t="s">
        <v>26</v>
      </c>
      <c r="B21" s="13" t="s">
        <v>17</v>
      </c>
      <c r="C21" s="13" t="s">
        <v>29</v>
      </c>
      <c r="D21" s="13" t="s">
        <v>36</v>
      </c>
      <c r="E21" s="9" t="s">
        <v>37</v>
      </c>
      <c r="F21" s="14">
        <v>200000</v>
      </c>
      <c r="G21" s="14"/>
      <c r="H21" s="15">
        <f t="shared" si="0"/>
        <v>200000</v>
      </c>
    </row>
    <row r="22" spans="1:9" ht="16.5" customHeight="1" x14ac:dyDescent="0.2">
      <c r="A22" s="13" t="s">
        <v>26</v>
      </c>
      <c r="B22" s="13" t="s">
        <v>17</v>
      </c>
      <c r="C22" s="13" t="s">
        <v>29</v>
      </c>
      <c r="D22" s="13" t="s">
        <v>38</v>
      </c>
      <c r="E22" s="9" t="s">
        <v>39</v>
      </c>
      <c r="F22" s="14">
        <v>3250000</v>
      </c>
      <c r="G22" s="14">
        <v>600000</v>
      </c>
      <c r="H22" s="15">
        <f t="shared" si="0"/>
        <v>3850000</v>
      </c>
      <c r="I22" s="16"/>
    </row>
    <row r="23" spans="1:9" ht="16.5" customHeight="1" x14ac:dyDescent="0.2">
      <c r="A23" s="13" t="s">
        <v>26</v>
      </c>
      <c r="B23" s="13" t="s">
        <v>17</v>
      </c>
      <c r="C23" s="13" t="s">
        <v>29</v>
      </c>
      <c r="D23" s="13" t="s">
        <v>40</v>
      </c>
      <c r="E23" s="9" t="s">
        <v>41</v>
      </c>
      <c r="F23" s="14">
        <v>2000000</v>
      </c>
      <c r="G23" s="14"/>
      <c r="H23" s="15">
        <f t="shared" si="0"/>
        <v>2000000</v>
      </c>
    </row>
    <row r="24" spans="1:9" ht="16.5" customHeight="1" x14ac:dyDescent="0.2">
      <c r="A24" s="8" t="s">
        <v>26</v>
      </c>
      <c r="B24" s="8" t="s">
        <v>17</v>
      </c>
      <c r="C24" s="8" t="s">
        <v>42</v>
      </c>
      <c r="D24" s="9" t="s">
        <v>13</v>
      </c>
      <c r="E24" s="10" t="s">
        <v>43</v>
      </c>
      <c r="F24" s="11">
        <f>SUM(F25)</f>
        <v>41000000</v>
      </c>
      <c r="G24" s="11">
        <f>SUM(G25)</f>
        <v>12250000</v>
      </c>
      <c r="H24" s="12">
        <f t="shared" si="0"/>
        <v>53250000</v>
      </c>
    </row>
    <row r="25" spans="1:9" ht="16.5" customHeight="1" x14ac:dyDescent="0.2">
      <c r="A25" s="13" t="s">
        <v>26</v>
      </c>
      <c r="B25" s="13" t="s">
        <v>17</v>
      </c>
      <c r="C25" s="13" t="s">
        <v>42</v>
      </c>
      <c r="D25" s="13" t="s">
        <v>44</v>
      </c>
      <c r="E25" s="9" t="s">
        <v>45</v>
      </c>
      <c r="F25" s="14">
        <v>41000000</v>
      </c>
      <c r="G25" s="14">
        <v>12250000</v>
      </c>
      <c r="H25" s="15">
        <f t="shared" si="0"/>
        <v>53250000</v>
      </c>
    </row>
    <row r="26" spans="1:9" ht="16.5" customHeight="1" x14ac:dyDescent="0.2">
      <c r="A26" s="8" t="s">
        <v>26</v>
      </c>
      <c r="B26" s="8" t="s">
        <v>46</v>
      </c>
      <c r="C26" s="9" t="s">
        <v>13</v>
      </c>
      <c r="D26" s="9" t="s">
        <v>13</v>
      </c>
      <c r="E26" s="10" t="s">
        <v>47</v>
      </c>
      <c r="F26" s="11">
        <f>SUM(F27,F31)</f>
        <v>32350000</v>
      </c>
      <c r="G26" s="11">
        <f>SUM(G27,G31)</f>
        <v>4940000</v>
      </c>
      <c r="H26" s="12">
        <f t="shared" si="0"/>
        <v>37290000</v>
      </c>
    </row>
    <row r="27" spans="1:9" ht="16.5" customHeight="1" x14ac:dyDescent="0.2">
      <c r="A27" s="8" t="s">
        <v>26</v>
      </c>
      <c r="B27" s="8" t="s">
        <v>46</v>
      </c>
      <c r="C27" s="8" t="s">
        <v>17</v>
      </c>
      <c r="D27" s="9" t="s">
        <v>13</v>
      </c>
      <c r="E27" s="10" t="s">
        <v>48</v>
      </c>
      <c r="F27" s="11">
        <f>SUM(F28:F29)</f>
        <v>30000000</v>
      </c>
      <c r="G27" s="11">
        <f>SUM(G29)</f>
        <v>3585000</v>
      </c>
      <c r="H27" s="12">
        <f t="shared" si="0"/>
        <v>33585000</v>
      </c>
    </row>
    <row r="28" spans="1:9" ht="16.5" customHeight="1" x14ac:dyDescent="0.2">
      <c r="A28" s="13" t="s">
        <v>26</v>
      </c>
      <c r="B28" s="13" t="s">
        <v>46</v>
      </c>
      <c r="C28" s="13" t="s">
        <v>17</v>
      </c>
      <c r="D28" s="13">
        <v>90</v>
      </c>
      <c r="E28" s="9" t="s">
        <v>49</v>
      </c>
      <c r="F28" s="14">
        <v>14000000</v>
      </c>
      <c r="G28" s="14"/>
      <c r="H28" s="15">
        <f t="shared" si="0"/>
        <v>14000000</v>
      </c>
    </row>
    <row r="29" spans="1:9" ht="16.5" customHeight="1" x14ac:dyDescent="0.2">
      <c r="A29" s="13" t="s">
        <v>26</v>
      </c>
      <c r="B29" s="13" t="s">
        <v>46</v>
      </c>
      <c r="C29" s="13" t="s">
        <v>17</v>
      </c>
      <c r="D29" s="13">
        <v>3</v>
      </c>
      <c r="E29" s="9" t="s">
        <v>50</v>
      </c>
      <c r="F29" s="14">
        <v>16000000</v>
      </c>
      <c r="G29" s="14">
        <v>3585000</v>
      </c>
      <c r="H29" s="15">
        <f t="shared" si="0"/>
        <v>19585000</v>
      </c>
    </row>
    <row r="30" spans="1:9" ht="16.5" customHeight="1" x14ac:dyDescent="0.2">
      <c r="A30" s="13">
        <v>2</v>
      </c>
      <c r="B30" s="13">
        <v>3</v>
      </c>
      <c r="C30" s="13">
        <v>1</v>
      </c>
      <c r="D30" s="13">
        <v>90</v>
      </c>
      <c r="E30" s="9" t="s">
        <v>51</v>
      </c>
      <c r="F30" s="14"/>
      <c r="G30" s="14"/>
      <c r="H30" s="15"/>
    </row>
    <row r="31" spans="1:9" ht="16.5" customHeight="1" x14ac:dyDescent="0.2">
      <c r="A31" s="8" t="s">
        <v>26</v>
      </c>
      <c r="B31" s="8" t="s">
        <v>46</v>
      </c>
      <c r="C31" s="8" t="s">
        <v>52</v>
      </c>
      <c r="D31" s="9" t="s">
        <v>13</v>
      </c>
      <c r="E31" s="10" t="s">
        <v>53</v>
      </c>
      <c r="F31" s="11">
        <f>SUM(F32)</f>
        <v>2350000</v>
      </c>
      <c r="G31" s="11">
        <f>SUM(G32)</f>
        <v>1355000</v>
      </c>
      <c r="H31" s="12">
        <f>F31+G31</f>
        <v>3705000</v>
      </c>
    </row>
    <row r="32" spans="1:9" ht="16.5" customHeight="1" x14ac:dyDescent="0.2">
      <c r="A32" s="13" t="s">
        <v>26</v>
      </c>
      <c r="B32" s="13" t="s">
        <v>46</v>
      </c>
      <c r="C32" s="13" t="s">
        <v>52</v>
      </c>
      <c r="D32" s="13" t="s">
        <v>12</v>
      </c>
      <c r="E32" s="9" t="s">
        <v>54</v>
      </c>
      <c r="F32" s="17">
        <v>2350000</v>
      </c>
      <c r="G32" s="17">
        <v>1355000</v>
      </c>
      <c r="H32" s="18">
        <f>F32+G32</f>
        <v>3705000</v>
      </c>
    </row>
    <row r="33" spans="1:8" ht="16.5" customHeight="1" x14ac:dyDescent="0.2">
      <c r="A33" s="19" t="s">
        <v>26</v>
      </c>
      <c r="B33" s="20" t="s">
        <v>29</v>
      </c>
      <c r="C33" s="21" t="s">
        <v>13</v>
      </c>
      <c r="D33" s="22" t="s">
        <v>13</v>
      </c>
      <c r="E33" s="23" t="s">
        <v>55</v>
      </c>
      <c r="F33" s="24">
        <f>SUM(F34)</f>
        <v>2500000</v>
      </c>
      <c r="G33" s="24">
        <f>SUM(G34)</f>
        <v>0</v>
      </c>
      <c r="H33" s="12">
        <f>F33+G33</f>
        <v>2500000</v>
      </c>
    </row>
    <row r="34" spans="1:8" ht="16.5" customHeight="1" x14ac:dyDescent="0.2">
      <c r="A34" s="25" t="s">
        <v>26</v>
      </c>
      <c r="B34" s="26" t="s">
        <v>29</v>
      </c>
      <c r="C34" s="26" t="s">
        <v>17</v>
      </c>
      <c r="D34" s="27" t="s">
        <v>13</v>
      </c>
      <c r="E34" s="28" t="s">
        <v>56</v>
      </c>
      <c r="F34" s="29">
        <f>SUM(F35:F35)</f>
        <v>2500000</v>
      </c>
      <c r="G34" s="29">
        <f>SUM(G35:G35)</f>
        <v>0</v>
      </c>
      <c r="H34" s="12">
        <f>F34+G34</f>
        <v>2500000</v>
      </c>
    </row>
    <row r="35" spans="1:8" ht="16.5" customHeight="1" thickBot="1" x14ac:dyDescent="0.25">
      <c r="A35" s="30" t="s">
        <v>26</v>
      </c>
      <c r="B35" s="31" t="s">
        <v>29</v>
      </c>
      <c r="C35" s="31" t="s">
        <v>17</v>
      </c>
      <c r="D35" s="32" t="s">
        <v>44</v>
      </c>
      <c r="E35" s="33" t="s">
        <v>57</v>
      </c>
      <c r="F35" s="34">
        <v>2500000</v>
      </c>
      <c r="G35" s="34"/>
      <c r="H35" s="35">
        <f>F35+G35</f>
        <v>2500000</v>
      </c>
    </row>
    <row r="36" spans="1:8" ht="12" thickTop="1" x14ac:dyDescent="0.2"/>
  </sheetData>
  <mergeCells count="8">
    <mergeCell ref="A1:H1"/>
    <mergeCell ref="A2:H2"/>
    <mergeCell ref="A6:D6"/>
    <mergeCell ref="E6:E7"/>
    <mergeCell ref="F6:F7"/>
    <mergeCell ref="G6:G7"/>
    <mergeCell ref="H6:H7"/>
    <mergeCell ref="A5:H5"/>
  </mergeCells>
  <pageMargins left="0.7" right="0.7" top="0.75" bottom="0.75" header="0.3" footer="0.3"/>
  <pageSetup paperSize="9" scale="86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2024-12-02T10:28:03Z</dcterms:modified>
</cp:coreProperties>
</file>