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GELİRLER" sheetId="1" r:id="rId1"/>
    <sheet name="GİDERLER" sheetId="2" r:id="rId2"/>
    <sheet name="KADROLAR" sheetId="3" r:id="rId3"/>
    <sheet name="RHA'LAR" sheetId="4" r:id="rId4"/>
  </sheets>
  <definedNames/>
  <calcPr fullCalcOnLoad="1"/>
</workbook>
</file>

<file path=xl/sharedStrings.xml><?xml version="1.0" encoding="utf-8"?>
<sst xmlns="http://schemas.openxmlformats.org/spreadsheetml/2006/main" count="616" uniqueCount="339">
  <si>
    <t xml:space="preserve">                           (madde 2)</t>
  </si>
  <si>
    <t xml:space="preserve">    (Madde 2)</t>
  </si>
  <si>
    <t>MADDE</t>
  </si>
  <si>
    <t>2011  YILI BÜTÇE</t>
  </si>
  <si>
    <t>2012  YILI BÜTÇE</t>
  </si>
  <si>
    <t xml:space="preserve">TADİL </t>
  </si>
  <si>
    <t>8 AY</t>
  </si>
  <si>
    <t>ARTIŞ (+)</t>
  </si>
  <si>
    <t>PROJE</t>
  </si>
  <si>
    <t>TAHSİSATIN NEVİ</t>
  </si>
  <si>
    <t>ÖDENEĞİ (TL)</t>
  </si>
  <si>
    <t>ÖDENEK</t>
  </si>
  <si>
    <t>GERÇEKLEŞEN</t>
  </si>
  <si>
    <t>AZALIŞ (-)</t>
  </si>
  <si>
    <t>AÇIKLAMA</t>
  </si>
  <si>
    <t>AYLIK ÖZLÜK HAKLARI</t>
  </si>
  <si>
    <t>01</t>
  </si>
  <si>
    <t>Memur Maaşları</t>
  </si>
  <si>
    <t>(+)</t>
  </si>
  <si>
    <t>02</t>
  </si>
  <si>
    <t>İşçi Ücretleri</t>
  </si>
  <si>
    <t>(2) İşçi ücretleri için öngörülmüştür.</t>
  </si>
  <si>
    <t>03</t>
  </si>
  <si>
    <t>Emekli Memur Maaşları</t>
  </si>
  <si>
    <t>(3) Emekli memur maaşları için öngörülmüştür.</t>
  </si>
  <si>
    <t>04</t>
  </si>
  <si>
    <t>İdare Heyeti Maaşları</t>
  </si>
  <si>
    <t>(4) Kurum Yönetim Kurulu başkan ve üyelerinin ödenekleri içn öngörülmüştür.</t>
  </si>
  <si>
    <t>05</t>
  </si>
  <si>
    <t>Kıdem Tazminatı (İşçi)</t>
  </si>
  <si>
    <t xml:space="preserve">(5) Ayrılması muhtemel işçiler için öngörülmüştür. </t>
  </si>
  <si>
    <t>06</t>
  </si>
  <si>
    <t>Emekli İkramiyesi (Memur)</t>
  </si>
  <si>
    <t>(-)</t>
  </si>
  <si>
    <t>(6) Ayrılması muhtemel memurlar için öngörülmüştür.</t>
  </si>
  <si>
    <t>07</t>
  </si>
  <si>
    <t>İhtayat Sandığı Kurum Katkısı</t>
  </si>
  <si>
    <t>(7) İşveren katkısı olarak öngörülmüştür.</t>
  </si>
  <si>
    <t>08</t>
  </si>
  <si>
    <t>Sosyal Sigorta Kurum Katkısı</t>
  </si>
  <si>
    <t>(8) İşveren katkısı olarak öngörülmüştür.</t>
  </si>
  <si>
    <t>09</t>
  </si>
  <si>
    <t>Geçici Hizmetler</t>
  </si>
  <si>
    <t>(9) Geçici personel ve geçici ve mevsimlik İşçiler için öngörülmüştür.</t>
  </si>
  <si>
    <t>Ek  Mesai Ödenekleri</t>
  </si>
  <si>
    <t>(10) Zahire ve patates alımları ile acil işler için öngörülmüştür.</t>
  </si>
  <si>
    <t>Tahsisatlar</t>
  </si>
  <si>
    <t>(11) İşçilere Toplu İş Sözleşmesi gereği ödenecek tahsisatlar için ön.</t>
  </si>
  <si>
    <t>Devlete Aktarılan Personel Giderleri</t>
  </si>
  <si>
    <t>(12)Devlete aktarılan personelin ödenmesi için öngörülmüştür.</t>
  </si>
  <si>
    <t>Aylık Özlük Hakları Toplamı</t>
  </si>
  <si>
    <t>Cari Giderler</t>
  </si>
  <si>
    <t>Yolluk ve Maişet</t>
  </si>
  <si>
    <t>(14) Yolluk ve maişet ödemeleri için öngörülmüştür.</t>
  </si>
  <si>
    <t>Hizmet Alımları</t>
  </si>
  <si>
    <t>P.T.T</t>
  </si>
  <si>
    <t>(20) Telefon, teleks, faks ve posta pulu ödemeleri için öngörülmüştür.</t>
  </si>
  <si>
    <t>Murakebe Ücreti</t>
  </si>
  <si>
    <t>-</t>
  </si>
  <si>
    <t>(21) Sayıştaylık murakabesi için öngörülmüştür.</t>
  </si>
  <si>
    <t>Taşıt Kiraları</t>
  </si>
  <si>
    <t>(22) Kamyon ve dozer kiraları için öngörülmüştür.</t>
  </si>
  <si>
    <t>İlanat</t>
  </si>
  <si>
    <t>(23) Gazete ilanları için öngörülmüştür.</t>
  </si>
  <si>
    <t>Araçların Sigortalanması</t>
  </si>
  <si>
    <t>(24) RHA.'ların sigortalanması için öngörülmüştür.</t>
  </si>
  <si>
    <t>Ambar / Tesis Sigortası</t>
  </si>
  <si>
    <t>(25)Yangın ve hırsızlık sigortaları için öngörülmüştür.</t>
  </si>
  <si>
    <t>Makine, Araç / Gereç Tamiri</t>
  </si>
  <si>
    <t>(26) Kuruma ait makine, araç ve gereçlerin tamiri için öngörülmüştür.</t>
  </si>
  <si>
    <t>Ambarların Bakım ve Onarımı</t>
  </si>
  <si>
    <t>(27) Merkezi daire ve  şubeler için öngörülmüştür.</t>
  </si>
  <si>
    <t>Dışa (Açığa) Depolama Giderleri</t>
  </si>
  <si>
    <t>(28) Açığa depolanan ürünün muhafazası için öngörülmüştür.</t>
  </si>
  <si>
    <t>Hizmet Alımları Toplamı</t>
  </si>
  <si>
    <t>Tüketim Malları ve Malzeme Alımları</t>
  </si>
  <si>
    <t>Kırtasiye - Matbaa</t>
  </si>
  <si>
    <t>(30) Kırtasiye malzemelerinin alımı ve matbua işleri için öngörülmüştür.</t>
  </si>
  <si>
    <t>Elektrik - Su</t>
  </si>
  <si>
    <t>(31) Elektrik ve su ödemeleri için öngörülmüştür.</t>
  </si>
  <si>
    <t>Akaryakıt - Yağ</t>
  </si>
  <si>
    <t>(32) Makine, araç ve gereçlerin akaryakıt-yağ ihtiyacı için öngörülmüştür.</t>
  </si>
  <si>
    <t>Dezenfekte İlaç ve Arpa Boyası</t>
  </si>
  <si>
    <t>(33) Kurum depolarının ve askeri birliklerin ilaçlanması için öngörülmüştür.</t>
  </si>
  <si>
    <t>Doğum /Ölüm/Evlenme/Koruyucu Malzeme</t>
  </si>
  <si>
    <t>(34) Toplu iş sözleşmesi gereği olan haklar için öngörülmüştür.</t>
  </si>
  <si>
    <t>Hizmet Alımları (Mütefferik)</t>
  </si>
  <si>
    <t>(35) Muhtelif hizmetlerin alımları için öngörülmüştür.</t>
  </si>
  <si>
    <t>Hizmet BİNASI KİRALAMA</t>
  </si>
  <si>
    <t>(36) Merkez Bina kirası için öngörülmüştür.</t>
  </si>
  <si>
    <t>Demirbaş Alımları</t>
  </si>
  <si>
    <t>Döşeme - Demirbaş</t>
  </si>
  <si>
    <t>(40) Acil ihtiyaç duyulan döşeme - demirbaş için öngörülmüştür.</t>
  </si>
  <si>
    <t>DİĞER ÖDEMELER</t>
  </si>
  <si>
    <t>Temsili Ağırlama (İzaz İkram)</t>
  </si>
  <si>
    <t>(50) Kurum müdürlüğü'ne gelen misafirler için öngörülmüştür.</t>
  </si>
  <si>
    <t>Diğer Ödemeler Toplamı</t>
  </si>
  <si>
    <t>MAĞUSA SOĞUK HAVA DEPOSU</t>
  </si>
  <si>
    <t>Yedek Parça ve Malzeme Alımları</t>
  </si>
  <si>
    <t>Amonyak Alımları</t>
  </si>
  <si>
    <t>Tesis Bakım Onarım</t>
  </si>
  <si>
    <t>Mağusa Soğuk Hava Deposu Giderleri Toplamı</t>
  </si>
  <si>
    <t>HASPOLAT SOĞUK HAVA DEPOSU</t>
  </si>
  <si>
    <t>(56)Haspolat S.H.D ' na malzeme ve yedek parça alımı için öngörülmüştür.</t>
  </si>
  <si>
    <t>(57)Haspoalt S.H.D ' nun elektrik ve su ihtiyacı için öngörülmüştür.</t>
  </si>
  <si>
    <t>(58)Haspolat S.H.D ' na tesis bakım ve onarım ihtiyacı için öngörülmüştür.</t>
  </si>
  <si>
    <t>Malzeme Tüketim Malları</t>
  </si>
  <si>
    <t>Haspolat Soğuk Hava Deposu Giderleri Toplamı</t>
  </si>
  <si>
    <t>SİLOLAR</t>
  </si>
  <si>
    <t>A-GAZİ MAGOSA SİLOSU ÖDEMELRİ</t>
  </si>
  <si>
    <t>Alan Kirası</t>
  </si>
  <si>
    <t>(61) Gazi Magosa silosunun yıllık alan kirası için öngörülmüştür.</t>
  </si>
  <si>
    <t>(62) Gazi Magosa Silosunun elektrik ödemeleri için öngörülmüştür.</t>
  </si>
  <si>
    <t>Yedek Parça</t>
  </si>
  <si>
    <t>(63) Gazi Magosa Silosunun yedek parça ihtiyacı için öngörülmüştür.</t>
  </si>
  <si>
    <t>Tesis Bakım / Onarım</t>
  </si>
  <si>
    <t>(64) Gazi Magosa Silosunun bakım ve onarımı içinöngörülmüştür.</t>
  </si>
  <si>
    <t>B-LEFKOŞA VE KUMYALI SİLOSU ÖDEMELERİ</t>
  </si>
  <si>
    <t>(65) Lefkoşa Silosunun elektrik ödemeleri için öngörülmüştür.</t>
  </si>
  <si>
    <t>Yedek Parça Alımları ve Bakım/Onarım</t>
  </si>
  <si>
    <t>(66) Lefkoşa Silosunun yedek parça İhtiyacı için öngörülmüştür.</t>
  </si>
  <si>
    <t>YATIRIM PROJELERİ</t>
  </si>
  <si>
    <t>Bilgisayar ve Program Alımları Kurulması</t>
  </si>
  <si>
    <t>(67)Şubelere bilgisayar ve bilgisayar sistemleri alımı için öngörülmüştür.</t>
  </si>
  <si>
    <t>Merkezi Ofis Yapımı</t>
  </si>
  <si>
    <t>(68)Kurumun Merkezi Daire inşatı için öngörülmüştür.</t>
  </si>
  <si>
    <t>Pat. Pak. Tesisinin Revizyonu ve Kurulması</t>
  </si>
  <si>
    <t>(69)Patates Paketleme tesisinin revizyonu için öngörülmüştür.</t>
  </si>
  <si>
    <t>SHD Geliştirilmesi</t>
  </si>
  <si>
    <t>(70) SHD Geliştirmesi öngörülmüştür.</t>
  </si>
  <si>
    <t>Dozer Alımı/Phonomatik Alımı</t>
  </si>
  <si>
    <t>(71) Phonomatik ve Dozer Alımı için öngörülmüştür.</t>
  </si>
  <si>
    <t>Araç Alımı</t>
  </si>
  <si>
    <t>(72) Merkez Dairede kullanılacak araç için öngörülmüştür.</t>
  </si>
  <si>
    <t>Yatırım Projeleri Toplamı</t>
  </si>
  <si>
    <t>AYLIK ÖZLÜK HAKLARI TOPLAMI</t>
  </si>
  <si>
    <t>CARİ GİDERLER TOPLAMI</t>
  </si>
  <si>
    <t>YATIRIM PROJELERİ TOPLAMI</t>
  </si>
  <si>
    <t>GİDERLER TOPLAMI</t>
  </si>
  <si>
    <t>GELİRLERİ (TL)</t>
  </si>
  <si>
    <t>İç Finansman</t>
  </si>
  <si>
    <t>(1) Zahire, patates ve diğer emtia  Alım-Satım farkı olarak öngörmüştür.</t>
  </si>
  <si>
    <t>(2) İthal edilecek buğday için Kuruma ödenecek meblağlar için öngörülmüştür.</t>
  </si>
  <si>
    <t>(3) İthal edilecek et ve et ürünleri için Kuruma ödenecek meblağlar için öngörülmüştür.</t>
  </si>
  <si>
    <t>Soğuk Hava Deposu Muhafaza Geliri</t>
  </si>
  <si>
    <t>(4) SHD'dan elde edilecek muhafaza ücreti için öngörülmüştür.</t>
  </si>
  <si>
    <t>Zahire Kirlilik Kesintisi Geliri</t>
  </si>
  <si>
    <t>Arpa Kırma Ücreti</t>
  </si>
  <si>
    <t>Torbalama Ücreti</t>
  </si>
  <si>
    <t>Fumigasyon (Dezenfekte İlaç) Geliri</t>
  </si>
  <si>
    <t>İç Finansman Toplamı</t>
  </si>
  <si>
    <t>KKTC Bütçe Katkısı</t>
  </si>
  <si>
    <t>Personel Katkısı</t>
  </si>
  <si>
    <t>Gelirler Toplamı</t>
  </si>
  <si>
    <t>"C" CETVELİ GİDERLER</t>
  </si>
  <si>
    <t>(Madde 2)</t>
  </si>
  <si>
    <t>Tüketim Malları ve Malzeme Alımları Toplamı</t>
  </si>
  <si>
    <t>Et ve Et Ürünleri İthalat, İhracat Payı</t>
  </si>
  <si>
    <t>Ürün Alım-Satım Farkı</t>
  </si>
  <si>
    <t>Buğday İthalatı Katkı Payı</t>
  </si>
  <si>
    <t>9</t>
  </si>
  <si>
    <t>10</t>
  </si>
  <si>
    <t>(5) Alınan zahiredeki kirlilik için kesilecek miktar için öngörülmüştür.</t>
  </si>
  <si>
    <t>(6) Kırık arpa satışları neticesinde kırma üçreti için öngörülmüştür.</t>
  </si>
  <si>
    <t xml:space="preserve">(7)Torbalama hizmetlerine mukabil elde edilecek gelirler için öngörülmüştür. </t>
  </si>
  <si>
    <t>(8)İlaç satışları ve ilaçlama hizmetleri için öngörülmüştür.</t>
  </si>
  <si>
    <t>(Madde 3)</t>
  </si>
  <si>
    <t xml:space="preserve">                          " B " CETVELİ</t>
  </si>
  <si>
    <t xml:space="preserve">                                KADRO</t>
  </si>
  <si>
    <t xml:space="preserve">           TOPRAK ÜRÜNLERİ KURUMU</t>
  </si>
  <si>
    <t>KADRO ADI</t>
  </si>
  <si>
    <t>KADRO SAYISI</t>
  </si>
  <si>
    <t>HİZMET SINIFLARI</t>
  </si>
  <si>
    <t>BAREM</t>
  </si>
  <si>
    <t>Müdür</t>
  </si>
  <si>
    <t xml:space="preserve">Yöneticilik  Hizmetleri Sınıfı </t>
  </si>
  <si>
    <t xml:space="preserve">  II</t>
  </si>
  <si>
    <t>18 A</t>
  </si>
  <si>
    <t>(Üst Kademe Yöneticisi)</t>
  </si>
  <si>
    <t>Mali İşler Amiri</t>
  </si>
  <si>
    <t xml:space="preserve">  III</t>
  </si>
  <si>
    <t>17 B</t>
  </si>
  <si>
    <t>(Üst Kademe Yöneticisi Sayılmayan Diğer Yöneticiler Sınıfı)</t>
  </si>
  <si>
    <t xml:space="preserve">Ürün ve Depolama Amiri </t>
  </si>
  <si>
    <t xml:space="preserve">Bölge Amiri </t>
  </si>
  <si>
    <t>İşletme Amiri</t>
  </si>
  <si>
    <t>İdare Sekreteri</t>
  </si>
  <si>
    <t>İdari Hizmetler Sınıfı</t>
  </si>
  <si>
    <t xml:space="preserve">12-13-14 </t>
  </si>
  <si>
    <t xml:space="preserve">10-11-12 </t>
  </si>
  <si>
    <t>Ürün Müfettişi</t>
  </si>
  <si>
    <t xml:space="preserve">13-14-15  </t>
  </si>
  <si>
    <t>Makine / Elektrik Mühendisi</t>
  </si>
  <si>
    <t>Mühendislik ve Mimarlık Hizmetleri Sınıfı</t>
  </si>
  <si>
    <t xml:space="preserve">11-12-13  </t>
  </si>
  <si>
    <t>Muhasebe Memuru</t>
  </si>
  <si>
    <t>Mali Hizmetler Sınıfı</t>
  </si>
  <si>
    <t xml:space="preserve">12-13-14  </t>
  </si>
  <si>
    <t xml:space="preserve">10-11-12  </t>
  </si>
  <si>
    <t>Ambar Emini</t>
  </si>
  <si>
    <t>Veznedar</t>
  </si>
  <si>
    <t>Katip II</t>
  </si>
  <si>
    <t>Kitabet Hizmetleri Sınıfı</t>
  </si>
  <si>
    <t xml:space="preserve">9-10  </t>
  </si>
  <si>
    <t>Katip III</t>
  </si>
  <si>
    <t xml:space="preserve">  IV</t>
  </si>
  <si>
    <t xml:space="preserve">5-6-7-8  </t>
  </si>
  <si>
    <t>Odacı</t>
  </si>
  <si>
    <t>Odacı ve Şöför Hizmetleri Sınıfı</t>
  </si>
  <si>
    <t xml:space="preserve">  I</t>
  </si>
  <si>
    <t xml:space="preserve">8-9  </t>
  </si>
  <si>
    <t>Sürekli Personel Toplamı:</t>
  </si>
  <si>
    <t>Sanatkar - Teknisyen</t>
  </si>
  <si>
    <t>Kalifiye İşçi</t>
  </si>
  <si>
    <t>Yarı Kalifiye İşçi</t>
  </si>
  <si>
    <t xml:space="preserve">                                                                            </t>
  </si>
  <si>
    <t>İşçiler Toplamı</t>
  </si>
  <si>
    <t>HANGİ PROJE VEYA</t>
  </si>
  <si>
    <t>S.NO</t>
  </si>
  <si>
    <t>BAKANLIK / DAİRE</t>
  </si>
  <si>
    <t>PLAKA NO</t>
  </si>
  <si>
    <t>MARKASI</t>
  </si>
  <si>
    <t>MODELİ</t>
  </si>
  <si>
    <t>AĞIRLIK</t>
  </si>
  <si>
    <t>ÖDENEKTEN SATIN ALINDIĞI</t>
  </si>
  <si>
    <t>TOPRAK ÜRÜNLERİ KURUMU</t>
  </si>
  <si>
    <t>RHA 929</t>
  </si>
  <si>
    <t>MASSEY FERGUSON</t>
  </si>
  <si>
    <t>LASTİKLİ DOZER</t>
  </si>
  <si>
    <t>KURUM BÜTÇESİNDEN</t>
  </si>
  <si>
    <t>RHA 930</t>
  </si>
  <si>
    <t>RHA 718</t>
  </si>
  <si>
    <t>RHA 1632</t>
  </si>
  <si>
    <t>MAK. NO. 002007</t>
  </si>
  <si>
    <t>FEND</t>
  </si>
  <si>
    <t>FORKLİFT</t>
  </si>
  <si>
    <t>MAK. NO. 002008</t>
  </si>
  <si>
    <t>MAK.NO. GA00445N43474J</t>
  </si>
  <si>
    <t>CLARK</t>
  </si>
  <si>
    <t>BOBCAT</t>
  </si>
  <si>
    <t>MAK.NO. GA00445N44282J</t>
  </si>
  <si>
    <t>RHA 1767</t>
  </si>
  <si>
    <t>ISUZU TROPER</t>
  </si>
  <si>
    <t>ARAZİ ARACI</t>
  </si>
  <si>
    <t>RHA 037</t>
  </si>
  <si>
    <t>BEDFORD</t>
  </si>
  <si>
    <t>KAMYON</t>
  </si>
  <si>
    <t>RHA 2254</t>
  </si>
  <si>
    <t>MITSUBISHI</t>
  </si>
  <si>
    <t>RHA 2192</t>
  </si>
  <si>
    <t>SUZİKİ</t>
  </si>
  <si>
    <t>MOTOSİKLET</t>
  </si>
  <si>
    <t>50 CC</t>
  </si>
  <si>
    <t>MAK.NO.FB15EX-7</t>
  </si>
  <si>
    <t>KOMATSU</t>
  </si>
  <si>
    <t>AKÜLÜ FORKLİFT</t>
  </si>
  <si>
    <t>RHA 2570</t>
  </si>
  <si>
    <t>BMC</t>
  </si>
  <si>
    <t>BUZLUKLU KAMYON</t>
  </si>
  <si>
    <t>RHA 2758</t>
  </si>
  <si>
    <t>SUZUKİ ADDRESS</t>
  </si>
  <si>
    <t>99CC</t>
  </si>
  <si>
    <t>RHA 2874</t>
  </si>
  <si>
    <t>ISUZU ELF</t>
  </si>
  <si>
    <t>KAMYONET</t>
  </si>
  <si>
    <t>ZEYTİNYAĞI ALIM-SATIM PROJESİNDEN</t>
  </si>
  <si>
    <t>RHA 2875</t>
  </si>
  <si>
    <t>LANDROVER FREELANDER</t>
  </si>
  <si>
    <t>JEEP</t>
  </si>
  <si>
    <t>RHA 2876</t>
  </si>
  <si>
    <t>FORD TRANSİT</t>
  </si>
  <si>
    <t>ESTATE</t>
  </si>
  <si>
    <t>RHA 2884</t>
  </si>
  <si>
    <t>HUNDAİ</t>
  </si>
  <si>
    <t>DOZER</t>
  </si>
  <si>
    <t>F100532</t>
  </si>
  <si>
    <t>DAEWOO</t>
  </si>
  <si>
    <t>RHA 3012</t>
  </si>
  <si>
    <t>HYUNDAI</t>
  </si>
  <si>
    <t>Tarım ve Orman Mühendisliği ve Hayvancılık Hizmetleri Sınıfı</t>
  </si>
  <si>
    <t xml:space="preserve">                                        ( Madde 2 )</t>
  </si>
  <si>
    <t>RHA 3423</t>
  </si>
  <si>
    <t>YAMAHA</t>
  </si>
  <si>
    <t>5100</t>
  </si>
  <si>
    <t>5240</t>
  </si>
  <si>
    <t>3600</t>
  </si>
  <si>
    <t>3048</t>
  </si>
  <si>
    <t>2500</t>
  </si>
  <si>
    <t>3480</t>
  </si>
  <si>
    <t>2012</t>
  </si>
  <si>
    <t>838</t>
  </si>
  <si>
    <t>2075</t>
  </si>
  <si>
    <t>2550</t>
  </si>
  <si>
    <t>4680</t>
  </si>
  <si>
    <t>99 CC</t>
  </si>
  <si>
    <t>1790</t>
  </si>
  <si>
    <t>1576</t>
  </si>
  <si>
    <t>1540</t>
  </si>
  <si>
    <t>8960</t>
  </si>
  <si>
    <t>3457</t>
  </si>
  <si>
    <t>11500</t>
  </si>
  <si>
    <t>Baremler değiştirilmiş şekli ile 7/1979 Sayılı Kamu Görevlileri Yasası uyarınca uygulanan baremlerin aynısıdır.</t>
  </si>
  <si>
    <t>Formen</t>
  </si>
  <si>
    <r>
      <t xml:space="preserve">         </t>
    </r>
    <r>
      <rPr>
        <b/>
        <u val="single"/>
        <sz val="12"/>
        <rFont val="Arial Narrow"/>
        <family val="2"/>
      </rPr>
      <t xml:space="preserve"> SÜREKLİ PERSONEL KADROSU</t>
    </r>
  </si>
  <si>
    <t>LR 416</t>
  </si>
  <si>
    <t>HYUNDAI MATRIX</t>
  </si>
  <si>
    <t>SALON</t>
  </si>
  <si>
    <t>1493 CC</t>
  </si>
  <si>
    <t>"A" CETVELİ GELİRLER</t>
  </si>
  <si>
    <t>Gazi Mogosa ve Lefkoşa Siloları Gid. TopL.</t>
  </si>
  <si>
    <t>(52) Mağusa S.H.D ' na malzeme ve yedek parça alımı için öngörülmüştür.</t>
  </si>
  <si>
    <t>(53) Mağusa S.H.D için amonyak temini amacıyle öngörülmüştür.</t>
  </si>
  <si>
    <t>(54)Mağusa S.H.D ' nun elektrik ve su ihtiyacı için öngörülmüştür.</t>
  </si>
  <si>
    <t>(55)Mağusa S.H.D ' nun tesis bakım-onarım ihtiyaçları için öngörülmüştür.</t>
  </si>
  <si>
    <t>Demirbaş Alımları Toplamı</t>
  </si>
  <si>
    <t>2011  YILI ,</t>
  </si>
  <si>
    <t>2011  YILI TADİL</t>
  </si>
  <si>
    <t xml:space="preserve">2012  YILI </t>
  </si>
  <si>
    <t>(59) Haspolat S.H.D 'na ihtiyaç duyulan malzeme tük. mal. alımı için öngörülmüştür.</t>
  </si>
  <si>
    <t>(9) Bütçe Katkısı olarak öngörülmüştür.</t>
  </si>
  <si>
    <t>(10) Devlete aktarılan personel için verilecek personel katkısı için öngörülmüştür.</t>
  </si>
  <si>
    <r>
      <t xml:space="preserve">         </t>
    </r>
    <r>
      <rPr>
        <b/>
        <u val="single"/>
        <sz val="10"/>
        <rFont val="Arial Narrow"/>
        <family val="2"/>
      </rPr>
      <t xml:space="preserve">KADRO ADI </t>
    </r>
  </si>
  <si>
    <t>(1) Memur maaşları için öngörülmüştür.</t>
  </si>
  <si>
    <t>KADRO</t>
  </si>
  <si>
    <t>SAYISI</t>
  </si>
  <si>
    <t xml:space="preserve">  DERECE</t>
  </si>
  <si>
    <t xml:space="preserve">Toprak Ürünleri Kurumu </t>
  </si>
  <si>
    <t>(Kuruluş, Görev ve Yetkileri)</t>
  </si>
  <si>
    <t>Yasası (32/1992)</t>
  </si>
  <si>
    <t>Münhal</t>
  </si>
  <si>
    <t>2 Münhal</t>
  </si>
  <si>
    <t>4 Münhal</t>
  </si>
  <si>
    <t>3 Münhal</t>
  </si>
  <si>
    <t>1 Münhal</t>
  </si>
  <si>
    <t xml:space="preserve">      Sözleşmeli Personel</t>
  </si>
  <si>
    <t>Toplam</t>
  </si>
  <si>
    <t xml:space="preserve">                 İşçiler ; Formen 13, Sanatkar-Teknisyen 35, Kalifiye İşçi 31, Yarı Kalifiye İşçi 21 olmak üzere toplam 100 kişi.</t>
  </si>
  <si>
    <t>ARAÇLAR</t>
  </si>
  <si>
    <t>"D" CETVELİ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</si>
</sst>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F]0"/>
  </numFmts>
  <fonts count="34">
    <font>
      <sz val="10"/>
      <name val="Arial Tur"/>
      <family val="0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name val="Times New Roman Tur"/>
      <family val="0"/>
    </font>
    <font>
      <sz val="8"/>
      <name val="Arial Tur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1"/>
      <name val="Arial Narrow"/>
      <family val="2"/>
    </font>
    <font>
      <b/>
      <u val="single"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0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6" fillId="7" borderId="1" applyNumberFormat="0" applyAlignment="0" applyProtection="0"/>
    <xf numFmtId="0" fontId="21" fillId="0" borderId="6" applyNumberFormat="0" applyFill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6" fillId="0" borderId="20" xfId="42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7" fillId="0" borderId="18" xfId="0" applyFont="1" applyFill="1" applyBorder="1" applyAlignment="1">
      <alignment/>
    </xf>
    <xf numFmtId="49" fontId="6" fillId="0" borderId="20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/>
    </xf>
    <xf numFmtId="49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55" applyFont="1">
      <alignment/>
      <protection/>
    </xf>
    <xf numFmtId="0" fontId="9" fillId="0" borderId="0" xfId="55" applyFont="1" applyBorder="1">
      <alignment/>
      <protection/>
    </xf>
    <xf numFmtId="49" fontId="5" fillId="0" borderId="0" xfId="55" applyNumberFormat="1" applyFont="1">
      <alignment/>
      <protection/>
    </xf>
    <xf numFmtId="0" fontId="9" fillId="0" borderId="0" xfId="55" applyFont="1">
      <alignment/>
      <protection/>
    </xf>
    <xf numFmtId="0" fontId="5" fillId="0" borderId="0" xfId="55" applyFont="1" applyBorder="1">
      <alignment/>
      <protection/>
    </xf>
    <xf numFmtId="0" fontId="11" fillId="0" borderId="0" xfId="55" applyFont="1" applyBorder="1">
      <alignment/>
      <protection/>
    </xf>
    <xf numFmtId="49" fontId="5" fillId="0" borderId="0" xfId="55" applyNumberFormat="1" applyFont="1" applyBorder="1">
      <alignment/>
      <protection/>
    </xf>
    <xf numFmtId="0" fontId="12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12" fillId="0" borderId="0" xfId="55" applyFont="1" applyBorder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0" fontId="13" fillId="0" borderId="0" xfId="55" applyFont="1" applyAlignment="1">
      <alignment horizontal="center"/>
      <protection/>
    </xf>
    <xf numFmtId="0" fontId="5" fillId="0" borderId="29" xfId="55" applyFont="1" applyBorder="1">
      <alignment/>
      <protection/>
    </xf>
    <xf numFmtId="0" fontId="2" fillId="0" borderId="0" xfId="55" applyFont="1">
      <alignment/>
      <protection/>
    </xf>
    <xf numFmtId="0" fontId="14" fillId="0" borderId="0" xfId="55" applyFont="1">
      <alignment/>
      <protection/>
    </xf>
    <xf numFmtId="0" fontId="2" fillId="0" borderId="30" xfId="55" applyFont="1" applyBorder="1">
      <alignment/>
      <protection/>
    </xf>
    <xf numFmtId="0" fontId="2" fillId="0" borderId="10" xfId="55" applyFont="1" applyBorder="1">
      <alignment/>
      <protection/>
    </xf>
    <xf numFmtId="0" fontId="14" fillId="0" borderId="31" xfId="55" applyFont="1" applyBorder="1" applyAlignment="1">
      <alignment horizontal="center"/>
      <protection/>
    </xf>
    <xf numFmtId="0" fontId="14" fillId="0" borderId="13" xfId="55" applyFont="1" applyBorder="1" applyAlignment="1">
      <alignment horizontal="center"/>
      <protection/>
    </xf>
    <xf numFmtId="0" fontId="14" fillId="0" borderId="28" xfId="55" applyFont="1" applyBorder="1" applyAlignment="1">
      <alignment horizontal="center"/>
      <protection/>
    </xf>
    <xf numFmtId="0" fontId="14" fillId="0" borderId="21" xfId="55" applyFont="1" applyBorder="1">
      <alignment/>
      <protection/>
    </xf>
    <xf numFmtId="49" fontId="14" fillId="0" borderId="21" xfId="55" applyNumberFormat="1" applyFont="1" applyBorder="1" applyAlignment="1">
      <alignment horizontal="center"/>
      <protection/>
    </xf>
    <xf numFmtId="0" fontId="14" fillId="0" borderId="32" xfId="55" applyFont="1" applyBorder="1">
      <alignment/>
      <protection/>
    </xf>
    <xf numFmtId="0" fontId="14" fillId="0" borderId="33" xfId="55" applyFont="1" applyBorder="1" applyAlignment="1">
      <alignment horizontal="center"/>
      <protection/>
    </xf>
    <xf numFmtId="0" fontId="14" fillId="0" borderId="18" xfId="55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0" fontId="14" fillId="0" borderId="23" xfId="55" applyFont="1" applyBorder="1">
      <alignment/>
      <protection/>
    </xf>
    <xf numFmtId="0" fontId="12" fillId="0" borderId="23" xfId="55" applyFont="1" applyBorder="1">
      <alignment/>
      <protection/>
    </xf>
    <xf numFmtId="0" fontId="14" fillId="0" borderId="13" xfId="55" applyFont="1" applyBorder="1">
      <alignment/>
      <protection/>
    </xf>
    <xf numFmtId="49" fontId="14" fillId="0" borderId="13" xfId="55" applyNumberFormat="1" applyFont="1" applyBorder="1" applyAlignment="1">
      <alignment horizontal="center"/>
      <protection/>
    </xf>
    <xf numFmtId="0" fontId="14" fillId="0" borderId="28" xfId="55" applyFont="1" applyBorder="1">
      <alignment/>
      <protection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55" applyFont="1" applyAlignment="1">
      <alignment horizontal="center"/>
      <protection/>
    </xf>
    <xf numFmtId="0" fontId="14" fillId="0" borderId="34" xfId="55" applyFont="1" applyBorder="1" applyAlignment="1">
      <alignment horizontal="center"/>
      <protection/>
    </xf>
    <xf numFmtId="0" fontId="14" fillId="0" borderId="35" xfId="55" applyFont="1" applyBorder="1" applyAlignment="1">
      <alignment horizontal="center"/>
      <protection/>
    </xf>
    <xf numFmtId="0" fontId="14" fillId="0" borderId="36" xfId="55" applyFont="1" applyBorder="1" applyAlignment="1">
      <alignment horizontal="center"/>
      <protection/>
    </xf>
    <xf numFmtId="0" fontId="7" fillId="0" borderId="3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38" xfId="55" applyFont="1" applyBorder="1">
      <alignment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15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4" fontId="6" fillId="0" borderId="39" xfId="42" applyNumberFormat="1" applyFont="1" applyBorder="1" applyAlignment="1">
      <alignment/>
    </xf>
    <xf numFmtId="4" fontId="6" fillId="0" borderId="39" xfId="42" applyNumberFormat="1" applyFont="1" applyBorder="1" applyAlignment="1">
      <alignment/>
    </xf>
    <xf numFmtId="4" fontId="6" fillId="0" borderId="40" xfId="42" applyNumberFormat="1" applyFont="1" applyBorder="1" applyAlignment="1">
      <alignment horizontal="center"/>
    </xf>
    <xf numFmtId="4" fontId="6" fillId="0" borderId="41" xfId="0" applyNumberFormat="1" applyFont="1" applyBorder="1" applyAlignment="1">
      <alignment/>
    </xf>
    <xf numFmtId="0" fontId="5" fillId="0" borderId="22" xfId="55" applyFont="1" applyBorder="1">
      <alignment/>
      <protection/>
    </xf>
    <xf numFmtId="49" fontId="6" fillId="0" borderId="33" xfId="0" applyNumberFormat="1" applyFont="1" applyBorder="1" applyAlignment="1">
      <alignment horizontal="center"/>
    </xf>
    <xf numFmtId="4" fontId="6" fillId="0" borderId="18" xfId="42" applyNumberFormat="1" applyFont="1" applyBorder="1" applyAlignment="1">
      <alignment/>
    </xf>
    <xf numFmtId="4" fontId="6" fillId="0" borderId="24" xfId="42" applyNumberFormat="1" applyFont="1" applyBorder="1" applyAlignment="1">
      <alignment horizontal="center"/>
    </xf>
    <xf numFmtId="0" fontId="5" fillId="0" borderId="23" xfId="55" applyFont="1" applyBorder="1">
      <alignment/>
      <protection/>
    </xf>
    <xf numFmtId="0" fontId="6" fillId="0" borderId="33" xfId="0" applyFont="1" applyBorder="1" applyAlignment="1">
      <alignment horizontal="center"/>
    </xf>
    <xf numFmtId="4" fontId="6" fillId="0" borderId="13" xfId="42" applyNumberFormat="1" applyFont="1" applyBorder="1" applyAlignment="1">
      <alignment/>
    </xf>
    <xf numFmtId="4" fontId="6" fillId="0" borderId="16" xfId="42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5" fillId="0" borderId="38" xfId="55" applyFont="1" applyBorder="1">
      <alignment/>
      <protection/>
    </xf>
    <xf numFmtId="0" fontId="6" fillId="0" borderId="34" xfId="0" applyFont="1" applyBorder="1" applyAlignment="1">
      <alignment horizontal="center"/>
    </xf>
    <xf numFmtId="4" fontId="7" fillId="0" borderId="42" xfId="0" applyNumberFormat="1" applyFont="1" applyBorder="1" applyAlignment="1">
      <alignment/>
    </xf>
    <xf numFmtId="4" fontId="7" fillId="0" borderId="42" xfId="42" applyNumberFormat="1" applyFont="1" applyBorder="1" applyAlignment="1">
      <alignment/>
    </xf>
    <xf numFmtId="4" fontId="7" fillId="0" borderId="43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6" fillId="0" borderId="36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center"/>
    </xf>
    <xf numFmtId="0" fontId="5" fillId="0" borderId="45" xfId="55" applyFont="1" applyBorder="1">
      <alignment/>
      <protection/>
    </xf>
    <xf numFmtId="0" fontId="6" fillId="0" borderId="34" xfId="0" applyFont="1" applyBorder="1" applyAlignment="1">
      <alignment/>
    </xf>
    <xf numFmtId="4" fontId="7" fillId="0" borderId="42" xfId="42" applyNumberFormat="1" applyFont="1" applyBorder="1" applyAlignment="1">
      <alignment/>
    </xf>
    <xf numFmtId="4" fontId="7" fillId="0" borderId="44" xfId="42" applyNumberFormat="1" applyFont="1" applyBorder="1" applyAlignment="1">
      <alignment/>
    </xf>
    <xf numFmtId="0" fontId="5" fillId="0" borderId="17" xfId="55" applyFont="1" applyBorder="1">
      <alignment/>
      <protection/>
    </xf>
    <xf numFmtId="4" fontId="6" fillId="0" borderId="19" xfId="42" applyNumberFormat="1" applyFont="1" applyBorder="1" applyAlignment="1">
      <alignment/>
    </xf>
    <xf numFmtId="4" fontId="6" fillId="0" borderId="41" xfId="42" applyNumberFormat="1" applyFont="1" applyBorder="1" applyAlignment="1">
      <alignment/>
    </xf>
    <xf numFmtId="4" fontId="6" fillId="0" borderId="18" xfId="42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6" fillId="0" borderId="13" xfId="42" applyNumberFormat="1" applyFont="1" applyBorder="1" applyAlignment="1">
      <alignment horizontal="center"/>
    </xf>
    <xf numFmtId="4" fontId="6" fillId="0" borderId="14" xfId="42" applyNumberFormat="1" applyFont="1" applyBorder="1" applyAlignment="1">
      <alignment horizontal="center"/>
    </xf>
    <xf numFmtId="4" fontId="6" fillId="0" borderId="15" xfId="42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72" fontId="6" fillId="0" borderId="36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4" fontId="7" fillId="0" borderId="19" xfId="42" applyNumberFormat="1" applyFont="1" applyBorder="1" applyAlignment="1">
      <alignment/>
    </xf>
    <xf numFmtId="4" fontId="7" fillId="0" borderId="1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/>
    </xf>
    <xf numFmtId="4" fontId="6" fillId="0" borderId="26" xfId="42" applyNumberFormat="1" applyFont="1" applyBorder="1" applyAlignment="1">
      <alignment/>
    </xf>
    <xf numFmtId="4" fontId="6" fillId="0" borderId="46" xfId="42" applyNumberFormat="1" applyFont="1" applyBorder="1" applyAlignment="1">
      <alignment horizontal="center"/>
    </xf>
    <xf numFmtId="4" fontId="6" fillId="0" borderId="47" xfId="42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7" fillId="0" borderId="48" xfId="42" applyNumberFormat="1" applyFont="1" applyBorder="1" applyAlignment="1">
      <alignment/>
    </xf>
    <xf numFmtId="4" fontId="7" fillId="0" borderId="49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42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37" xfId="42" applyNumberFormat="1" applyFont="1" applyBorder="1" applyAlignment="1">
      <alignment/>
    </xf>
    <xf numFmtId="3" fontId="5" fillId="0" borderId="17" xfId="55" applyNumberFormat="1" applyFont="1" applyBorder="1">
      <alignment/>
      <protection/>
    </xf>
    <xf numFmtId="0" fontId="6" fillId="0" borderId="37" xfId="0" applyFont="1" applyBorder="1" applyAlignment="1">
      <alignment/>
    </xf>
    <xf numFmtId="4" fontId="6" fillId="0" borderId="52" xfId="0" applyNumberFormat="1" applyFont="1" applyBorder="1" applyAlignment="1">
      <alignment/>
    </xf>
    <xf numFmtId="4" fontId="6" fillId="0" borderId="52" xfId="42" applyNumberFormat="1" applyFont="1" applyBorder="1" applyAlignment="1">
      <alignment/>
    </xf>
    <xf numFmtId="4" fontId="6" fillId="0" borderId="53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18" xfId="42" applyNumberFormat="1" applyFont="1" applyBorder="1" applyAlignment="1">
      <alignment/>
    </xf>
    <xf numFmtId="4" fontId="7" fillId="0" borderId="24" xfId="42" applyNumberFormat="1" applyFont="1" applyBorder="1" applyAlignment="1">
      <alignment horizontal="center"/>
    </xf>
    <xf numFmtId="0" fontId="15" fillId="0" borderId="37" xfId="0" applyFont="1" applyBorder="1" applyAlignment="1">
      <alignment/>
    </xf>
    <xf numFmtId="4" fontId="6" fillId="0" borderId="39" xfId="42" applyNumberFormat="1" applyFont="1" applyBorder="1" applyAlignment="1">
      <alignment horizontal="right"/>
    </xf>
    <xf numFmtId="4" fontId="6" fillId="0" borderId="18" xfId="42" applyNumberFormat="1" applyFont="1" applyBorder="1" applyAlignment="1">
      <alignment horizontal="right"/>
    </xf>
    <xf numFmtId="4" fontId="6" fillId="0" borderId="13" xfId="42" applyNumberFormat="1" applyFont="1" applyBorder="1" applyAlignment="1">
      <alignment horizontal="right"/>
    </xf>
    <xf numFmtId="4" fontId="7" fillId="0" borderId="44" xfId="42" applyNumberFormat="1" applyFont="1" applyBorder="1" applyAlignment="1">
      <alignment/>
    </xf>
    <xf numFmtId="0" fontId="6" fillId="0" borderId="54" xfId="0" applyFont="1" applyBorder="1" applyAlignment="1">
      <alignment/>
    </xf>
    <xf numFmtId="4" fontId="6" fillId="0" borderId="21" xfId="42" applyNumberFormat="1" applyFont="1" applyBorder="1" applyAlignment="1">
      <alignment/>
    </xf>
    <xf numFmtId="4" fontId="6" fillId="0" borderId="55" xfId="42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8" fillId="0" borderId="23" xfId="55" applyFont="1" applyBorder="1">
      <alignment/>
      <protection/>
    </xf>
    <xf numFmtId="0" fontId="16" fillId="0" borderId="19" xfId="0" applyFont="1" applyBorder="1" applyAlignment="1">
      <alignment/>
    </xf>
    <xf numFmtId="0" fontId="16" fillId="0" borderId="37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41" xfId="42" applyNumberFormat="1" applyFont="1" applyBorder="1" applyAlignment="1">
      <alignment/>
    </xf>
    <xf numFmtId="4" fontId="6" fillId="0" borderId="37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42" applyNumberFormat="1" applyFont="1" applyBorder="1" applyAlignment="1">
      <alignment/>
    </xf>
    <xf numFmtId="0" fontId="6" fillId="0" borderId="27" xfId="0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7" fillId="0" borderId="50" xfId="42" applyNumberFormat="1" applyFont="1" applyBorder="1" applyAlignment="1">
      <alignment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/>
    </xf>
    <xf numFmtId="49" fontId="6" fillId="0" borderId="41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4" fontId="6" fillId="0" borderId="40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4" fontId="7" fillId="0" borderId="37" xfId="42" applyNumberFormat="1" applyFont="1" applyBorder="1" applyAlignment="1">
      <alignment/>
    </xf>
    <xf numFmtId="4" fontId="6" fillId="0" borderId="51" xfId="42" applyNumberFormat="1" applyFont="1" applyBorder="1" applyAlignment="1">
      <alignment/>
    </xf>
    <xf numFmtId="4" fontId="7" fillId="0" borderId="20" xfId="42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7" fillId="0" borderId="43" xfId="42" applyNumberFormat="1" applyFont="1" applyBorder="1" applyAlignment="1">
      <alignment horizontal="center"/>
    </xf>
    <xf numFmtId="0" fontId="5" fillId="0" borderId="0" xfId="55" applyFont="1" applyAlignment="1">
      <alignment horizontal="left"/>
      <protection/>
    </xf>
    <xf numFmtId="0" fontId="13" fillId="0" borderId="57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 applyAlignment="1">
      <alignment horizontal="left"/>
      <protection/>
    </xf>
    <xf numFmtId="0" fontId="12" fillId="0" borderId="58" xfId="55" applyFont="1" applyBorder="1" applyAlignment="1">
      <alignment horizontal="center"/>
      <protection/>
    </xf>
    <xf numFmtId="0" fontId="13" fillId="0" borderId="10" xfId="55" applyFont="1" applyBorder="1" applyAlignment="1">
      <alignment horizontal="center"/>
      <protection/>
    </xf>
    <xf numFmtId="49" fontId="13" fillId="0" borderId="11" xfId="42" applyNumberFormat="1" applyFont="1" applyBorder="1" applyAlignment="1">
      <alignment horizontal="center"/>
    </xf>
    <xf numFmtId="0" fontId="5" fillId="0" borderId="11" xfId="55" applyFont="1" applyBorder="1" applyAlignment="1">
      <alignment horizontal="center"/>
      <protection/>
    </xf>
    <xf numFmtId="0" fontId="13" fillId="0" borderId="59" xfId="55" applyFont="1" applyBorder="1" applyAlignment="1">
      <alignment horizontal="center"/>
      <protection/>
    </xf>
    <xf numFmtId="0" fontId="12" fillId="0" borderId="60" xfId="55" applyFont="1" applyBorder="1" applyAlignment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0" fontId="13" fillId="0" borderId="19" xfId="55" applyFont="1" applyBorder="1" applyAlignment="1">
      <alignment horizontal="left"/>
      <protection/>
    </xf>
    <xf numFmtId="0" fontId="12" fillId="0" borderId="19" xfId="55" applyFont="1" applyBorder="1" applyAlignment="1">
      <alignment horizontal="center"/>
      <protection/>
    </xf>
    <xf numFmtId="49" fontId="12" fillId="0" borderId="16" xfId="42" applyNumberFormat="1" applyFont="1" applyBorder="1" applyAlignment="1">
      <alignment horizontal="center"/>
    </xf>
    <xf numFmtId="0" fontId="5" fillId="0" borderId="16" xfId="55" applyFont="1" applyBorder="1" applyAlignment="1">
      <alignment horizontal="center"/>
      <protection/>
    </xf>
    <xf numFmtId="0" fontId="5" fillId="0" borderId="61" xfId="55" applyFont="1" applyBorder="1">
      <alignment/>
      <protection/>
    </xf>
    <xf numFmtId="0" fontId="12" fillId="0" borderId="19" xfId="55" applyFont="1" applyBorder="1" applyAlignment="1">
      <alignment horizontal="left"/>
      <protection/>
    </xf>
    <xf numFmtId="0" fontId="5" fillId="0" borderId="60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49" fontId="5" fillId="0" borderId="16" xfId="55" applyNumberFormat="1" applyFont="1" applyBorder="1" applyAlignment="1">
      <alignment horizontal="center"/>
      <protection/>
    </xf>
    <xf numFmtId="0" fontId="8" fillId="0" borderId="61" xfId="55" applyFont="1" applyBorder="1">
      <alignment/>
      <protection/>
    </xf>
    <xf numFmtId="0" fontId="5" fillId="0" borderId="19" xfId="55" applyFont="1" applyBorder="1">
      <alignment/>
      <protection/>
    </xf>
    <xf numFmtId="49" fontId="5" fillId="0" borderId="16" xfId="55" applyNumberFormat="1" applyFont="1" applyBorder="1">
      <alignment/>
      <protection/>
    </xf>
    <xf numFmtId="0" fontId="5" fillId="0" borderId="13" xfId="55" applyFont="1" applyBorder="1" applyAlignment="1">
      <alignment horizontal="center"/>
      <protection/>
    </xf>
    <xf numFmtId="0" fontId="12" fillId="0" borderId="60" xfId="55" applyFont="1" applyBorder="1" applyAlignment="1">
      <alignment horizontal="right"/>
      <protection/>
    </xf>
    <xf numFmtId="0" fontId="12" fillId="0" borderId="62" xfId="55" applyFont="1" applyBorder="1" applyAlignment="1">
      <alignment horizontal="center"/>
      <protection/>
    </xf>
    <xf numFmtId="0" fontId="12" fillId="0" borderId="63" xfId="55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49" fontId="5" fillId="0" borderId="14" xfId="55" applyNumberFormat="1" applyFont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64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99 MALİ YILI BÜTÇESİ ES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I12" sqref="I12"/>
    </sheetView>
  </sheetViews>
  <sheetFormatPr defaultColWidth="9.00390625" defaultRowHeight="19.5" customHeight="1"/>
  <cols>
    <col min="1" max="1" width="6.625" style="3" bestFit="1" customWidth="1"/>
    <col min="2" max="2" width="6.125" style="4" customWidth="1"/>
    <col min="3" max="3" width="27.00390625" style="4" customWidth="1"/>
    <col min="4" max="4" width="13.625" style="15" customWidth="1"/>
    <col min="5" max="5" width="13.75390625" style="15" customWidth="1"/>
    <col min="6" max="7" width="16.125" style="15" hidden="1" customWidth="1"/>
    <col min="8" max="8" width="15.375" style="15" hidden="1" customWidth="1"/>
    <col min="9" max="9" width="3.125" style="18" customWidth="1"/>
    <col min="10" max="10" width="10.75390625" style="15" bestFit="1" customWidth="1"/>
    <col min="11" max="11" width="62.375" style="4" bestFit="1" customWidth="1"/>
    <col min="12" max="13" width="9.125" style="4" customWidth="1"/>
    <col min="14" max="14" width="11.625" style="4" bestFit="1" customWidth="1"/>
    <col min="15" max="16384" width="9.125" style="4" customWidth="1"/>
  </cols>
  <sheetData>
    <row r="1" spans="2:11" ht="19.5" customHeight="1">
      <c r="B1" s="19"/>
      <c r="C1" s="19"/>
      <c r="D1" s="2"/>
      <c r="E1" s="2" t="s">
        <v>308</v>
      </c>
      <c r="F1" s="25"/>
      <c r="G1" s="25"/>
      <c r="H1" s="25"/>
      <c r="I1" s="26"/>
      <c r="J1" s="25"/>
      <c r="K1" s="19"/>
    </row>
    <row r="2" spans="2:11" ht="19.5" customHeight="1" thickBot="1">
      <c r="B2" s="19"/>
      <c r="C2" s="19"/>
      <c r="D2" s="1"/>
      <c r="E2" s="2" t="s">
        <v>166</v>
      </c>
      <c r="F2" s="21"/>
      <c r="G2" s="21"/>
      <c r="H2" s="21"/>
      <c r="I2" s="22"/>
      <c r="J2" s="21"/>
      <c r="K2" s="19"/>
    </row>
    <row r="3" spans="1:11" ht="19.5" customHeight="1">
      <c r="A3" s="198"/>
      <c r="B3" s="27"/>
      <c r="C3" s="199"/>
      <c r="D3" s="6" t="s">
        <v>3</v>
      </c>
      <c r="E3" s="6" t="s">
        <v>4</v>
      </c>
      <c r="F3" s="6" t="s">
        <v>5</v>
      </c>
      <c r="G3" s="6" t="s">
        <v>6</v>
      </c>
      <c r="H3" s="6" t="s">
        <v>3</v>
      </c>
      <c r="I3" s="7"/>
      <c r="J3" s="8" t="s">
        <v>7</v>
      </c>
      <c r="K3" s="200"/>
    </row>
    <row r="4" spans="1:11" ht="19.5" customHeight="1" thickBot="1">
      <c r="A4" s="39" t="s">
        <v>2</v>
      </c>
      <c r="B4" s="23" t="s">
        <v>8</v>
      </c>
      <c r="C4" s="9" t="s">
        <v>9</v>
      </c>
      <c r="D4" s="10" t="s">
        <v>139</v>
      </c>
      <c r="E4" s="10" t="s">
        <v>139</v>
      </c>
      <c r="F4" s="10" t="s">
        <v>11</v>
      </c>
      <c r="G4" s="10" t="s">
        <v>12</v>
      </c>
      <c r="H4" s="10" t="s">
        <v>10</v>
      </c>
      <c r="I4" s="11"/>
      <c r="J4" s="12" t="s">
        <v>13</v>
      </c>
      <c r="K4" s="90" t="s">
        <v>14</v>
      </c>
    </row>
    <row r="5" spans="1:11" ht="19.5" customHeight="1">
      <c r="A5" s="95" t="s">
        <v>16</v>
      </c>
      <c r="B5" s="201"/>
      <c r="C5" s="202" t="s">
        <v>140</v>
      </c>
      <c r="D5" s="181"/>
      <c r="E5" s="181"/>
      <c r="F5" s="181"/>
      <c r="G5" s="181"/>
      <c r="H5" s="181"/>
      <c r="I5" s="203"/>
      <c r="J5" s="100"/>
      <c r="K5" s="30"/>
    </row>
    <row r="6" spans="1:11" ht="19.5" customHeight="1">
      <c r="A6" s="102"/>
      <c r="B6" s="29">
        <v>1</v>
      </c>
      <c r="C6" s="16" t="s">
        <v>158</v>
      </c>
      <c r="D6" s="24">
        <v>3000000</v>
      </c>
      <c r="E6" s="24">
        <v>4712000</v>
      </c>
      <c r="F6" s="24"/>
      <c r="G6" s="24"/>
      <c r="H6" s="24"/>
      <c r="I6" s="35" t="s">
        <v>18</v>
      </c>
      <c r="J6" s="20">
        <f aca="true" t="shared" si="0" ref="J6:J13">E6-D6</f>
        <v>1712000</v>
      </c>
      <c r="K6" s="32" t="s">
        <v>141</v>
      </c>
    </row>
    <row r="7" spans="1:11" ht="19.5" customHeight="1">
      <c r="A7" s="102"/>
      <c r="B7" s="29">
        <v>2</v>
      </c>
      <c r="C7" s="16" t="s">
        <v>159</v>
      </c>
      <c r="D7" s="31">
        <v>0</v>
      </c>
      <c r="E7" s="24">
        <v>700000</v>
      </c>
      <c r="F7" s="24"/>
      <c r="G7" s="24"/>
      <c r="H7" s="24"/>
      <c r="I7" s="35" t="s">
        <v>18</v>
      </c>
      <c r="J7" s="20">
        <f t="shared" si="0"/>
        <v>700000</v>
      </c>
      <c r="K7" s="32" t="s">
        <v>142</v>
      </c>
    </row>
    <row r="8" spans="1:11" ht="19.5" customHeight="1">
      <c r="A8" s="102"/>
      <c r="B8" s="29">
        <v>3</v>
      </c>
      <c r="C8" s="16" t="s">
        <v>157</v>
      </c>
      <c r="D8" s="24">
        <v>2850000</v>
      </c>
      <c r="E8" s="24">
        <v>1425000</v>
      </c>
      <c r="F8" s="24"/>
      <c r="G8" s="24"/>
      <c r="H8" s="24"/>
      <c r="I8" s="35" t="s">
        <v>33</v>
      </c>
      <c r="J8" s="20">
        <f t="shared" si="0"/>
        <v>-1425000</v>
      </c>
      <c r="K8" s="32" t="s">
        <v>143</v>
      </c>
    </row>
    <row r="9" spans="1:11" ht="19.5" customHeight="1">
      <c r="A9" s="102"/>
      <c r="B9" s="29">
        <v>4</v>
      </c>
      <c r="C9" s="16" t="s">
        <v>144</v>
      </c>
      <c r="D9" s="24">
        <v>300000</v>
      </c>
      <c r="E9" s="24">
        <v>450000</v>
      </c>
      <c r="F9" s="24"/>
      <c r="G9" s="24"/>
      <c r="H9" s="24"/>
      <c r="I9" s="35" t="s">
        <v>18</v>
      </c>
      <c r="J9" s="20">
        <f t="shared" si="0"/>
        <v>150000</v>
      </c>
      <c r="K9" s="32" t="s">
        <v>145</v>
      </c>
    </row>
    <row r="10" spans="1:11" ht="19.5" customHeight="1">
      <c r="A10" s="102"/>
      <c r="B10" s="29">
        <v>5</v>
      </c>
      <c r="C10" s="16" t="s">
        <v>146</v>
      </c>
      <c r="D10" s="24">
        <v>350000</v>
      </c>
      <c r="E10" s="24">
        <v>300000</v>
      </c>
      <c r="F10" s="24"/>
      <c r="G10" s="24"/>
      <c r="H10" s="24"/>
      <c r="I10" s="35" t="s">
        <v>33</v>
      </c>
      <c r="J10" s="20">
        <f t="shared" si="0"/>
        <v>-50000</v>
      </c>
      <c r="K10" s="32" t="s">
        <v>162</v>
      </c>
    </row>
    <row r="11" spans="1:11" ht="19.5" customHeight="1">
      <c r="A11" s="102"/>
      <c r="B11" s="29">
        <v>6</v>
      </c>
      <c r="C11" s="16" t="s">
        <v>147</v>
      </c>
      <c r="D11" s="24">
        <v>400000</v>
      </c>
      <c r="E11" s="24">
        <v>400000</v>
      </c>
      <c r="F11" s="24"/>
      <c r="G11" s="24"/>
      <c r="H11" s="24"/>
      <c r="I11" s="35" t="s">
        <v>18</v>
      </c>
      <c r="J11" s="20">
        <f t="shared" si="0"/>
        <v>0</v>
      </c>
      <c r="K11" s="32" t="s">
        <v>163</v>
      </c>
    </row>
    <row r="12" spans="1:11" ht="19.5" customHeight="1">
      <c r="A12" s="102"/>
      <c r="B12" s="29">
        <v>7</v>
      </c>
      <c r="C12" s="16" t="s">
        <v>148</v>
      </c>
      <c r="D12" s="24">
        <v>300000</v>
      </c>
      <c r="E12" s="24">
        <v>250000</v>
      </c>
      <c r="F12" s="24"/>
      <c r="G12" s="24"/>
      <c r="H12" s="24"/>
      <c r="I12" s="35" t="s">
        <v>33</v>
      </c>
      <c r="J12" s="20">
        <f t="shared" si="0"/>
        <v>-50000</v>
      </c>
      <c r="K12" s="32" t="s">
        <v>164</v>
      </c>
    </row>
    <row r="13" spans="1:11" ht="19.5" customHeight="1" thickBot="1">
      <c r="A13" s="102"/>
      <c r="B13" s="196">
        <v>8</v>
      </c>
      <c r="C13" s="96" t="s">
        <v>149</v>
      </c>
      <c r="D13" s="183">
        <v>10000</v>
      </c>
      <c r="E13" s="183">
        <v>5000</v>
      </c>
      <c r="F13" s="183"/>
      <c r="G13" s="183"/>
      <c r="H13" s="183"/>
      <c r="I13" s="184" t="s">
        <v>33</v>
      </c>
      <c r="J13" s="133">
        <f t="shared" si="0"/>
        <v>-5000</v>
      </c>
      <c r="K13" s="30" t="s">
        <v>165</v>
      </c>
    </row>
    <row r="14" spans="1:11" ht="19.5" customHeight="1">
      <c r="A14" s="102"/>
      <c r="B14" s="29"/>
      <c r="C14" s="33" t="s">
        <v>150</v>
      </c>
      <c r="D14" s="189">
        <f>SUM(D6:D13)</f>
        <v>7210000</v>
      </c>
      <c r="E14" s="189">
        <f>SUM(E6:E13)</f>
        <v>8242000</v>
      </c>
      <c r="F14" s="189"/>
      <c r="G14" s="189"/>
      <c r="H14" s="189"/>
      <c r="I14" s="190" t="s">
        <v>18</v>
      </c>
      <c r="J14" s="191">
        <f>SUM(J6:J13)</f>
        <v>1032000</v>
      </c>
      <c r="K14" s="197"/>
    </row>
    <row r="15" spans="1:11" ht="19.5" customHeight="1">
      <c r="A15" s="102" t="s">
        <v>19</v>
      </c>
      <c r="B15" s="34" t="s">
        <v>160</v>
      </c>
      <c r="C15" s="33" t="s">
        <v>151</v>
      </c>
      <c r="D15" s="24">
        <v>5500000</v>
      </c>
      <c r="E15" s="24">
        <v>5500000</v>
      </c>
      <c r="F15" s="24"/>
      <c r="G15" s="24"/>
      <c r="H15" s="24"/>
      <c r="I15" s="35" t="s">
        <v>18</v>
      </c>
      <c r="J15" s="36">
        <f>E15-D15</f>
        <v>0</v>
      </c>
      <c r="K15" s="197" t="s">
        <v>319</v>
      </c>
    </row>
    <row r="16" spans="1:11" ht="19.5" customHeight="1" thickBot="1">
      <c r="A16" s="102" t="s">
        <v>22</v>
      </c>
      <c r="B16" s="34" t="s">
        <v>161</v>
      </c>
      <c r="C16" s="204" t="s">
        <v>152</v>
      </c>
      <c r="D16" s="192">
        <v>4500000</v>
      </c>
      <c r="E16" s="192">
        <v>4208000</v>
      </c>
      <c r="F16" s="192"/>
      <c r="G16" s="192"/>
      <c r="H16" s="192"/>
      <c r="I16" s="194" t="s">
        <v>33</v>
      </c>
      <c r="J16" s="195">
        <f>E16-D16</f>
        <v>-292000</v>
      </c>
      <c r="K16" s="197" t="s">
        <v>320</v>
      </c>
    </row>
    <row r="17" spans="1:11" s="41" customFormat="1" ht="19.5" customHeight="1" thickBot="1">
      <c r="A17" s="39"/>
      <c r="B17" s="23"/>
      <c r="C17" s="38" t="s">
        <v>153</v>
      </c>
      <c r="D17" s="145">
        <f>SUM(D14:D16)</f>
        <v>17210000</v>
      </c>
      <c r="E17" s="145">
        <f>SUM(E14:E16)</f>
        <v>17950000</v>
      </c>
      <c r="F17" s="145"/>
      <c r="G17" s="145"/>
      <c r="H17" s="145"/>
      <c r="I17" s="147" t="s">
        <v>18</v>
      </c>
      <c r="J17" s="193">
        <f>E17-D17</f>
        <v>740000</v>
      </c>
      <c r="K17" s="40"/>
    </row>
  </sheetData>
  <sheetProtection/>
  <printOptions/>
  <pageMargins left="0.07874015748031496" right="0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="85" zoomScaleNormal="85" zoomScalePageLayoutView="0" workbookViewId="0" topLeftCell="A58">
      <selection activeCell="K105" sqref="K105"/>
    </sheetView>
  </sheetViews>
  <sheetFormatPr defaultColWidth="9.00390625" defaultRowHeight="15.75" customHeight="1"/>
  <cols>
    <col min="1" max="1" width="6.125" style="4" customWidth="1"/>
    <col min="2" max="2" width="26.75390625" style="4" customWidth="1"/>
    <col min="3" max="3" width="15.875" style="15" customWidth="1"/>
    <col min="4" max="4" width="12.75390625" style="15" customWidth="1"/>
    <col min="5" max="5" width="12.25390625" style="15" customWidth="1"/>
    <col min="6" max="7" width="16.125" style="15" hidden="1" customWidth="1"/>
    <col min="8" max="8" width="15.375" style="15" hidden="1" customWidth="1"/>
    <col min="9" max="9" width="3.125" style="18" customWidth="1"/>
    <col min="10" max="10" width="10.125" style="15" customWidth="1"/>
    <col min="11" max="11" width="54.625" style="4" customWidth="1"/>
    <col min="12" max="16384" width="9.125" style="4" customWidth="1"/>
  </cols>
  <sheetData>
    <row r="1" spans="1:11" ht="15.75" customHeight="1">
      <c r="A1" s="3"/>
      <c r="B1" s="3"/>
      <c r="C1" s="85"/>
      <c r="D1" s="85"/>
      <c r="E1" s="85" t="s">
        <v>154</v>
      </c>
      <c r="F1" s="85"/>
      <c r="G1" s="85"/>
      <c r="H1" s="85"/>
      <c r="I1" s="85"/>
      <c r="J1" s="85"/>
      <c r="K1" s="3"/>
    </row>
    <row r="2" spans="3:10" ht="15.75" customHeight="1" thickBot="1">
      <c r="C2" s="86"/>
      <c r="D2" s="86"/>
      <c r="E2" s="85" t="s">
        <v>155</v>
      </c>
      <c r="F2" s="86" t="s">
        <v>0</v>
      </c>
      <c r="G2" s="86" t="s">
        <v>1</v>
      </c>
      <c r="H2" s="86"/>
      <c r="I2" s="85"/>
      <c r="J2" s="86"/>
    </row>
    <row r="3" spans="1:11" ht="15.75" customHeight="1">
      <c r="A3" s="87" t="s">
        <v>2</v>
      </c>
      <c r="B3" s="5"/>
      <c r="C3" s="6" t="s">
        <v>315</v>
      </c>
      <c r="D3" s="6" t="s">
        <v>316</v>
      </c>
      <c r="E3" s="8" t="s">
        <v>317</v>
      </c>
      <c r="F3" s="6" t="s">
        <v>5</v>
      </c>
      <c r="G3" s="6" t="s">
        <v>6</v>
      </c>
      <c r="H3" s="6" t="s">
        <v>3</v>
      </c>
      <c r="I3" s="7"/>
      <c r="J3" s="8" t="s">
        <v>7</v>
      </c>
      <c r="K3" s="88"/>
    </row>
    <row r="4" spans="1:11" ht="15.75" customHeight="1" thickBot="1">
      <c r="A4" s="89" t="s">
        <v>8</v>
      </c>
      <c r="B4" s="9" t="s">
        <v>9</v>
      </c>
      <c r="C4" s="10" t="s">
        <v>10</v>
      </c>
      <c r="D4" s="10" t="s">
        <v>10</v>
      </c>
      <c r="E4" s="12" t="s">
        <v>10</v>
      </c>
      <c r="F4" s="10" t="s">
        <v>11</v>
      </c>
      <c r="G4" s="10" t="s">
        <v>12</v>
      </c>
      <c r="H4" s="10" t="s">
        <v>10</v>
      </c>
      <c r="I4" s="11"/>
      <c r="J4" s="12" t="s">
        <v>13</v>
      </c>
      <c r="K4" s="90" t="s">
        <v>14</v>
      </c>
    </row>
    <row r="5" spans="1:11" ht="15.75" customHeight="1">
      <c r="A5" s="91"/>
      <c r="B5" s="92" t="s">
        <v>15</v>
      </c>
      <c r="C5" s="93"/>
      <c r="D5" s="93"/>
      <c r="E5" s="178"/>
      <c r="F5" s="93"/>
      <c r="G5" s="93"/>
      <c r="H5" s="93"/>
      <c r="I5" s="13"/>
      <c r="J5" s="94"/>
      <c r="K5" s="14"/>
    </row>
    <row r="6" spans="1:11" ht="15.75" customHeight="1">
      <c r="A6" s="95" t="s">
        <v>16</v>
      </c>
      <c r="B6" s="96" t="s">
        <v>17</v>
      </c>
      <c r="C6" s="97">
        <v>1661471</v>
      </c>
      <c r="D6" s="181">
        <v>1330595.88</v>
      </c>
      <c r="E6" s="179">
        <v>1967552.91</v>
      </c>
      <c r="F6" s="98">
        <v>1719400</v>
      </c>
      <c r="G6" s="97">
        <v>837499</v>
      </c>
      <c r="H6" s="97">
        <v>1661471</v>
      </c>
      <c r="I6" s="99" t="s">
        <v>18</v>
      </c>
      <c r="J6" s="100">
        <f>E6-D6</f>
        <v>636957.03</v>
      </c>
      <c r="K6" s="101" t="s">
        <v>322</v>
      </c>
    </row>
    <row r="7" spans="1:11" ht="15.75" customHeight="1">
      <c r="A7" s="102" t="s">
        <v>19</v>
      </c>
      <c r="B7" s="16" t="s">
        <v>20</v>
      </c>
      <c r="C7" s="103">
        <v>3732100</v>
      </c>
      <c r="D7" s="181">
        <v>3810432.33</v>
      </c>
      <c r="E7" s="20">
        <v>3800000</v>
      </c>
      <c r="F7" s="103">
        <v>3668180</v>
      </c>
      <c r="G7" s="103">
        <v>2052876</v>
      </c>
      <c r="H7" s="103">
        <v>3732100</v>
      </c>
      <c r="I7" s="104" t="s">
        <v>33</v>
      </c>
      <c r="J7" s="100">
        <f aca="true" t="shared" si="0" ref="J7:J17">E7-D7</f>
        <v>-10432.330000000075</v>
      </c>
      <c r="K7" s="105" t="s">
        <v>21</v>
      </c>
    </row>
    <row r="8" spans="1:11" ht="15.75" customHeight="1">
      <c r="A8" s="102" t="s">
        <v>22</v>
      </c>
      <c r="B8" s="16" t="s">
        <v>23</v>
      </c>
      <c r="C8" s="103">
        <v>1330698</v>
      </c>
      <c r="D8" s="181">
        <v>1393155.45</v>
      </c>
      <c r="E8" s="20">
        <v>1445028.52</v>
      </c>
      <c r="F8" s="103">
        <v>1081520</v>
      </c>
      <c r="G8" s="103">
        <v>730966.53</v>
      </c>
      <c r="H8" s="103">
        <v>1330698</v>
      </c>
      <c r="I8" s="104" t="s">
        <v>18</v>
      </c>
      <c r="J8" s="100">
        <f t="shared" si="0"/>
        <v>51873.070000000065</v>
      </c>
      <c r="K8" s="105" t="s">
        <v>24</v>
      </c>
    </row>
    <row r="9" spans="1:11" ht="15.75" customHeight="1">
      <c r="A9" s="102" t="s">
        <v>25</v>
      </c>
      <c r="B9" s="16" t="s">
        <v>26</v>
      </c>
      <c r="C9" s="103">
        <v>1100</v>
      </c>
      <c r="D9" s="181">
        <v>1008</v>
      </c>
      <c r="E9" s="20">
        <v>1100</v>
      </c>
      <c r="F9" s="103">
        <v>1100</v>
      </c>
      <c r="G9" s="103">
        <v>672</v>
      </c>
      <c r="H9" s="103">
        <v>1100</v>
      </c>
      <c r="I9" s="104" t="s">
        <v>18</v>
      </c>
      <c r="J9" s="100">
        <f t="shared" si="0"/>
        <v>92</v>
      </c>
      <c r="K9" s="175" t="s">
        <v>27</v>
      </c>
    </row>
    <row r="10" spans="1:11" ht="15.75" customHeight="1">
      <c r="A10" s="102" t="s">
        <v>28</v>
      </c>
      <c r="B10" s="16" t="s">
        <v>29</v>
      </c>
      <c r="C10" s="103">
        <v>300000</v>
      </c>
      <c r="D10" s="181">
        <v>629693.74</v>
      </c>
      <c r="E10" s="20">
        <v>650000</v>
      </c>
      <c r="F10" s="103">
        <v>300000</v>
      </c>
      <c r="G10" s="103">
        <v>460148.15</v>
      </c>
      <c r="H10" s="103">
        <v>300000</v>
      </c>
      <c r="I10" s="104" t="s">
        <v>18</v>
      </c>
      <c r="J10" s="100">
        <f t="shared" si="0"/>
        <v>20306.26000000001</v>
      </c>
      <c r="K10" s="105" t="s">
        <v>30</v>
      </c>
    </row>
    <row r="11" spans="1:11" ht="15.75" customHeight="1">
      <c r="A11" s="102" t="s">
        <v>31</v>
      </c>
      <c r="B11" s="16" t="s">
        <v>32</v>
      </c>
      <c r="C11" s="103">
        <v>360000</v>
      </c>
      <c r="D11" s="181">
        <v>186774.7</v>
      </c>
      <c r="E11" s="20">
        <v>350000</v>
      </c>
      <c r="F11" s="103">
        <v>720000</v>
      </c>
      <c r="G11" s="103">
        <v>777742.82</v>
      </c>
      <c r="H11" s="103">
        <v>360000</v>
      </c>
      <c r="I11" s="104" t="s">
        <v>18</v>
      </c>
      <c r="J11" s="100">
        <f t="shared" si="0"/>
        <v>163225.3</v>
      </c>
      <c r="K11" s="105" t="s">
        <v>34</v>
      </c>
    </row>
    <row r="12" spans="1:11" ht="15.75" customHeight="1">
      <c r="A12" s="102" t="s">
        <v>35</v>
      </c>
      <c r="B12" s="16" t="s">
        <v>36</v>
      </c>
      <c r="C12" s="103">
        <v>269197</v>
      </c>
      <c r="D12" s="181">
        <v>337714.52</v>
      </c>
      <c r="E12" s="20">
        <v>200000</v>
      </c>
      <c r="F12" s="103">
        <v>966650</v>
      </c>
      <c r="G12" s="103">
        <v>211155.65</v>
      </c>
      <c r="H12" s="103">
        <v>269197</v>
      </c>
      <c r="I12" s="104" t="s">
        <v>33</v>
      </c>
      <c r="J12" s="100">
        <f t="shared" si="0"/>
        <v>-137714.52000000002</v>
      </c>
      <c r="K12" s="105" t="s">
        <v>37</v>
      </c>
    </row>
    <row r="13" spans="1:11" ht="15.75" customHeight="1">
      <c r="A13" s="102" t="s">
        <v>38</v>
      </c>
      <c r="B13" s="16" t="s">
        <v>39</v>
      </c>
      <c r="C13" s="103">
        <v>538406</v>
      </c>
      <c r="D13" s="181">
        <v>354463.3</v>
      </c>
      <c r="E13" s="20">
        <f>375646.78+321.79</f>
        <v>375968.57</v>
      </c>
      <c r="F13" s="103">
        <v>566430</v>
      </c>
      <c r="G13" s="103">
        <v>222757.03</v>
      </c>
      <c r="H13" s="103">
        <v>538406</v>
      </c>
      <c r="I13" s="104" t="s">
        <v>18</v>
      </c>
      <c r="J13" s="100">
        <f t="shared" si="0"/>
        <v>21505.27000000002</v>
      </c>
      <c r="K13" s="105" t="s">
        <v>40</v>
      </c>
    </row>
    <row r="14" spans="1:11" ht="15.75" customHeight="1">
      <c r="A14" s="102" t="s">
        <v>41</v>
      </c>
      <c r="B14" s="16" t="s">
        <v>42</v>
      </c>
      <c r="C14" s="103">
        <v>2106904</v>
      </c>
      <c r="D14" s="181">
        <v>2737105.94</v>
      </c>
      <c r="E14" s="20">
        <v>2700000</v>
      </c>
      <c r="F14" s="103">
        <v>1996030</v>
      </c>
      <c r="G14" s="103">
        <v>1498510.03</v>
      </c>
      <c r="H14" s="103">
        <v>2106904</v>
      </c>
      <c r="I14" s="104" t="s">
        <v>33</v>
      </c>
      <c r="J14" s="100">
        <f t="shared" si="0"/>
        <v>-37105.939999999944</v>
      </c>
      <c r="K14" s="105" t="s">
        <v>43</v>
      </c>
    </row>
    <row r="15" spans="1:11" ht="15.75" customHeight="1">
      <c r="A15" s="102">
        <v>10</v>
      </c>
      <c r="B15" s="16" t="s">
        <v>44</v>
      </c>
      <c r="C15" s="103">
        <v>120000</v>
      </c>
      <c r="D15" s="181">
        <v>90974.20999999999</v>
      </c>
      <c r="E15" s="20">
        <v>100000</v>
      </c>
      <c r="F15" s="103">
        <v>120000</v>
      </c>
      <c r="G15" s="103">
        <v>112563.75</v>
      </c>
      <c r="H15" s="103">
        <v>120000</v>
      </c>
      <c r="I15" s="104" t="s">
        <v>18</v>
      </c>
      <c r="J15" s="100">
        <f t="shared" si="0"/>
        <v>9025.790000000008</v>
      </c>
      <c r="K15" s="105" t="s">
        <v>45</v>
      </c>
    </row>
    <row r="16" spans="1:11" ht="15.75" customHeight="1">
      <c r="A16" s="106">
        <v>11</v>
      </c>
      <c r="B16" s="16" t="s">
        <v>46</v>
      </c>
      <c r="C16" s="103">
        <v>288074</v>
      </c>
      <c r="D16" s="181">
        <v>229675.4</v>
      </c>
      <c r="E16" s="20">
        <v>140000</v>
      </c>
      <c r="F16" s="103">
        <v>307190</v>
      </c>
      <c r="G16" s="103">
        <v>176256.17</v>
      </c>
      <c r="H16" s="103">
        <v>288074</v>
      </c>
      <c r="I16" s="104" t="s">
        <v>33</v>
      </c>
      <c r="J16" s="100">
        <f t="shared" si="0"/>
        <v>-89675.4</v>
      </c>
      <c r="K16" s="105" t="s">
        <v>47</v>
      </c>
    </row>
    <row r="17" spans="1:11" ht="15.75" customHeight="1" thickBot="1">
      <c r="A17" s="106">
        <v>12</v>
      </c>
      <c r="B17" s="16" t="s">
        <v>48</v>
      </c>
      <c r="C17" s="107">
        <v>4500000</v>
      </c>
      <c r="D17" s="181">
        <v>4141017.65</v>
      </c>
      <c r="E17" s="133">
        <v>4208000</v>
      </c>
      <c r="F17" s="107">
        <v>4550000</v>
      </c>
      <c r="G17" s="107">
        <v>2668703</v>
      </c>
      <c r="H17" s="107">
        <v>4500000</v>
      </c>
      <c r="I17" s="108" t="s">
        <v>18</v>
      </c>
      <c r="J17" s="100">
        <f t="shared" si="0"/>
        <v>66982.3500000001</v>
      </c>
      <c r="K17" s="110" t="s">
        <v>49</v>
      </c>
    </row>
    <row r="18" spans="1:11" ht="15.75" customHeight="1" thickBot="1">
      <c r="A18" s="111"/>
      <c r="B18" s="17" t="s">
        <v>50</v>
      </c>
      <c r="C18" s="112">
        <f aca="true" t="shared" si="1" ref="C18:J18">SUM(C6:C17)</f>
        <v>15207950</v>
      </c>
      <c r="D18" s="112">
        <v>15242611.120000003</v>
      </c>
      <c r="E18" s="169">
        <f t="shared" si="1"/>
        <v>15937650</v>
      </c>
      <c r="F18" s="113">
        <f t="shared" si="1"/>
        <v>15996500</v>
      </c>
      <c r="G18" s="112">
        <f t="shared" si="1"/>
        <v>9749850.13</v>
      </c>
      <c r="H18" s="112">
        <f t="shared" si="1"/>
        <v>15207950</v>
      </c>
      <c r="I18" s="114" t="s">
        <v>18</v>
      </c>
      <c r="J18" s="115">
        <f t="shared" si="1"/>
        <v>695038.8800000002</v>
      </c>
      <c r="K18" s="14"/>
    </row>
    <row r="19" spans="1:11" ht="15.75" customHeight="1" thickTop="1">
      <c r="A19" s="111"/>
      <c r="B19" s="116"/>
      <c r="C19" s="117"/>
      <c r="D19" s="117"/>
      <c r="E19" s="94"/>
      <c r="F19" s="117"/>
      <c r="G19" s="117"/>
      <c r="H19" s="117"/>
      <c r="I19" s="13"/>
      <c r="J19" s="94"/>
      <c r="K19" s="14"/>
    </row>
    <row r="20" spans="1:11" ht="15.75" customHeight="1">
      <c r="A20" s="111"/>
      <c r="B20" s="118" t="s">
        <v>51</v>
      </c>
      <c r="C20" s="117"/>
      <c r="D20" s="117"/>
      <c r="E20" s="94"/>
      <c r="F20" s="117"/>
      <c r="G20" s="117"/>
      <c r="H20" s="117"/>
      <c r="I20" s="13"/>
      <c r="J20" s="94"/>
      <c r="K20" s="14"/>
    </row>
    <row r="21" spans="1:11" ht="15.75" customHeight="1" thickBot="1">
      <c r="A21" s="119">
        <v>14</v>
      </c>
      <c r="B21" s="96" t="s">
        <v>52</v>
      </c>
      <c r="C21" s="120">
        <v>5500</v>
      </c>
      <c r="D21" s="181">
        <v>7087.78</v>
      </c>
      <c r="E21" s="180">
        <v>5500</v>
      </c>
      <c r="F21" s="121">
        <v>4000</v>
      </c>
      <c r="G21" s="121">
        <v>3250</v>
      </c>
      <c r="H21" s="121">
        <v>5500</v>
      </c>
      <c r="I21" s="13" t="s">
        <v>33</v>
      </c>
      <c r="J21" s="100">
        <f>E21-D21</f>
        <v>-1587.7799999999997</v>
      </c>
      <c r="K21" s="122" t="s">
        <v>53</v>
      </c>
    </row>
    <row r="22" spans="1:11" ht="15.75" customHeight="1" thickBot="1">
      <c r="A22" s="123"/>
      <c r="B22" s="116"/>
      <c r="C22" s="124">
        <f>SUM(C21:C21)</f>
        <v>5500</v>
      </c>
      <c r="D22" s="124">
        <v>7087.78</v>
      </c>
      <c r="E22" s="125">
        <f>SUM(E21:E21)</f>
        <v>5500</v>
      </c>
      <c r="F22" s="124"/>
      <c r="G22" s="124">
        <f>SUM(G21:G21)</f>
        <v>3250</v>
      </c>
      <c r="H22" s="124">
        <f>SUM(H21:H21)</f>
        <v>5500</v>
      </c>
      <c r="I22" s="209" t="s">
        <v>33</v>
      </c>
      <c r="J22" s="125">
        <f>SUM(J21)</f>
        <v>-1587.7799999999997</v>
      </c>
      <c r="K22" s="126"/>
    </row>
    <row r="23" spans="1:11" ht="15.75" customHeight="1" thickTop="1">
      <c r="A23" s="111"/>
      <c r="B23" s="118" t="s">
        <v>54</v>
      </c>
      <c r="C23" s="117"/>
      <c r="D23" s="117"/>
      <c r="E23" s="156"/>
      <c r="F23" s="127"/>
      <c r="G23" s="117"/>
      <c r="H23" s="117"/>
      <c r="I23" s="13"/>
      <c r="J23" s="94"/>
      <c r="K23" s="126"/>
    </row>
    <row r="24" spans="1:11" ht="15.75" customHeight="1">
      <c r="A24" s="119">
        <v>20</v>
      </c>
      <c r="B24" s="96" t="s">
        <v>55</v>
      </c>
      <c r="C24" s="97">
        <v>22000</v>
      </c>
      <c r="D24" s="181">
        <v>21577.39</v>
      </c>
      <c r="E24" s="128">
        <v>30000</v>
      </c>
      <c r="F24" s="97">
        <v>6500</v>
      </c>
      <c r="G24" s="97">
        <v>11330</v>
      </c>
      <c r="H24" s="97">
        <v>22000</v>
      </c>
      <c r="I24" s="99" t="s">
        <v>18</v>
      </c>
      <c r="J24" s="100">
        <f>E24-D24</f>
        <v>8422.61</v>
      </c>
      <c r="K24" s="101" t="s">
        <v>56</v>
      </c>
    </row>
    <row r="25" spans="1:11" ht="15.75" customHeight="1">
      <c r="A25" s="106">
        <v>21</v>
      </c>
      <c r="B25" s="16" t="s">
        <v>57</v>
      </c>
      <c r="C25" s="103">
        <v>27000</v>
      </c>
      <c r="D25" s="181">
        <v>27000</v>
      </c>
      <c r="E25" s="20">
        <v>27000</v>
      </c>
      <c r="F25" s="103">
        <v>27000</v>
      </c>
      <c r="G25" s="129" t="s">
        <v>58</v>
      </c>
      <c r="H25" s="103">
        <v>27000</v>
      </c>
      <c r="I25" s="104" t="s">
        <v>18</v>
      </c>
      <c r="J25" s="100">
        <f aca="true" t="shared" si="2" ref="J25:J32">E25-D25</f>
        <v>0</v>
      </c>
      <c r="K25" s="105" t="s">
        <v>59</v>
      </c>
    </row>
    <row r="26" spans="1:11" ht="15.75" customHeight="1">
      <c r="A26" s="106">
        <v>22</v>
      </c>
      <c r="B26" s="16" t="s">
        <v>60</v>
      </c>
      <c r="C26" s="103">
        <v>540000</v>
      </c>
      <c r="D26" s="181">
        <v>414495.46</v>
      </c>
      <c r="E26" s="20">
        <v>540000</v>
      </c>
      <c r="F26" s="103">
        <v>190000</v>
      </c>
      <c r="G26" s="103">
        <v>514928.93</v>
      </c>
      <c r="H26" s="103">
        <v>540000</v>
      </c>
      <c r="I26" s="104" t="s">
        <v>18</v>
      </c>
      <c r="J26" s="100">
        <f t="shared" si="2"/>
        <v>125504.53999999998</v>
      </c>
      <c r="K26" s="105" t="s">
        <v>61</v>
      </c>
    </row>
    <row r="27" spans="1:11" ht="15.75" customHeight="1">
      <c r="A27" s="106">
        <v>23</v>
      </c>
      <c r="B27" s="16" t="s">
        <v>62</v>
      </c>
      <c r="C27" s="103">
        <v>8000</v>
      </c>
      <c r="D27" s="181">
        <v>13266.810000000001</v>
      </c>
      <c r="E27" s="20">
        <v>8000</v>
      </c>
      <c r="F27" s="103">
        <v>1600</v>
      </c>
      <c r="G27" s="103">
        <v>4190</v>
      </c>
      <c r="H27" s="103">
        <v>8000</v>
      </c>
      <c r="I27" s="104" t="s">
        <v>33</v>
      </c>
      <c r="J27" s="100">
        <f t="shared" si="2"/>
        <v>-5266.810000000001</v>
      </c>
      <c r="K27" s="105" t="s">
        <v>63</v>
      </c>
    </row>
    <row r="28" spans="1:11" ht="15.75" customHeight="1">
      <c r="A28" s="106">
        <v>24</v>
      </c>
      <c r="B28" s="16" t="s">
        <v>64</v>
      </c>
      <c r="C28" s="103">
        <v>4500</v>
      </c>
      <c r="D28" s="181">
        <v>69.34000000000015</v>
      </c>
      <c r="E28" s="20">
        <v>4500</v>
      </c>
      <c r="F28" s="103">
        <v>2900</v>
      </c>
      <c r="G28" s="129">
        <v>2900</v>
      </c>
      <c r="H28" s="103">
        <v>4500</v>
      </c>
      <c r="I28" s="104" t="s">
        <v>18</v>
      </c>
      <c r="J28" s="100">
        <f t="shared" si="2"/>
        <v>4430.66</v>
      </c>
      <c r="K28" s="105" t="s">
        <v>65</v>
      </c>
    </row>
    <row r="29" spans="1:11" ht="15.75" customHeight="1">
      <c r="A29" s="106">
        <v>25</v>
      </c>
      <c r="B29" s="16" t="s">
        <v>66</v>
      </c>
      <c r="C29" s="103">
        <v>3600</v>
      </c>
      <c r="D29" s="181">
        <v>5169.28</v>
      </c>
      <c r="E29" s="20">
        <v>3600</v>
      </c>
      <c r="F29" s="103">
        <v>20000</v>
      </c>
      <c r="G29" s="129">
        <v>3100</v>
      </c>
      <c r="H29" s="103">
        <v>3600</v>
      </c>
      <c r="I29" s="104" t="s">
        <v>33</v>
      </c>
      <c r="J29" s="100">
        <f t="shared" si="2"/>
        <v>-1569.2799999999997</v>
      </c>
      <c r="K29" s="105" t="s">
        <v>67</v>
      </c>
    </row>
    <row r="30" spans="1:11" ht="15.75" customHeight="1">
      <c r="A30" s="106">
        <v>26</v>
      </c>
      <c r="B30" s="16" t="s">
        <v>68</v>
      </c>
      <c r="C30" s="103">
        <v>70000</v>
      </c>
      <c r="D30" s="181">
        <v>186551.02000000002</v>
      </c>
      <c r="E30" s="20">
        <v>140000</v>
      </c>
      <c r="F30" s="103">
        <v>55000</v>
      </c>
      <c r="G30" s="103">
        <v>20684.82</v>
      </c>
      <c r="H30" s="103">
        <v>70000</v>
      </c>
      <c r="I30" s="104" t="s">
        <v>33</v>
      </c>
      <c r="J30" s="100">
        <f t="shared" si="2"/>
        <v>-46551.02000000002</v>
      </c>
      <c r="K30" s="105" t="s">
        <v>69</v>
      </c>
    </row>
    <row r="31" spans="1:11" ht="15.75" customHeight="1">
      <c r="A31" s="106">
        <v>27</v>
      </c>
      <c r="B31" s="16" t="s">
        <v>70</v>
      </c>
      <c r="C31" s="103">
        <v>15000</v>
      </c>
      <c r="D31" s="181">
        <v>25123.92</v>
      </c>
      <c r="E31" s="20">
        <v>25000</v>
      </c>
      <c r="F31" s="103">
        <v>25000</v>
      </c>
      <c r="G31" s="103">
        <v>7013.39</v>
      </c>
      <c r="H31" s="103">
        <v>15000</v>
      </c>
      <c r="I31" s="104" t="s">
        <v>33</v>
      </c>
      <c r="J31" s="100">
        <f t="shared" si="2"/>
        <v>-123.91999999999825</v>
      </c>
      <c r="K31" s="105" t="s">
        <v>71</v>
      </c>
    </row>
    <row r="32" spans="1:11" ht="15.75" customHeight="1" thickBot="1">
      <c r="A32" s="130">
        <v>28</v>
      </c>
      <c r="B32" s="37" t="s">
        <v>72</v>
      </c>
      <c r="C32" s="107">
        <v>50000</v>
      </c>
      <c r="D32" s="181">
        <v>50000</v>
      </c>
      <c r="E32" s="133">
        <v>50000</v>
      </c>
      <c r="F32" s="107">
        <v>165000</v>
      </c>
      <c r="G32" s="131">
        <v>147792.49</v>
      </c>
      <c r="H32" s="107">
        <v>50000</v>
      </c>
      <c r="I32" s="132" t="s">
        <v>18</v>
      </c>
      <c r="J32" s="100">
        <f t="shared" si="2"/>
        <v>0</v>
      </c>
      <c r="K32" s="110" t="s">
        <v>73</v>
      </c>
    </row>
    <row r="33" spans="1:11" ht="15.75" customHeight="1" thickBot="1">
      <c r="A33" s="134"/>
      <c r="B33" s="9" t="s">
        <v>74</v>
      </c>
      <c r="C33" s="112">
        <f aca="true" t="shared" si="3" ref="C33:J33">SUM(C24:C32)</f>
        <v>740100</v>
      </c>
      <c r="D33" s="112">
        <v>743253.2200000001</v>
      </c>
      <c r="E33" s="169">
        <f t="shared" si="3"/>
        <v>828100</v>
      </c>
      <c r="F33" s="113">
        <f t="shared" si="3"/>
        <v>493000</v>
      </c>
      <c r="G33" s="112">
        <f t="shared" si="3"/>
        <v>711939.6299999999</v>
      </c>
      <c r="H33" s="112">
        <f t="shared" si="3"/>
        <v>740100</v>
      </c>
      <c r="I33" s="114" t="s">
        <v>18</v>
      </c>
      <c r="J33" s="115">
        <f t="shared" si="3"/>
        <v>84846.77999999996</v>
      </c>
      <c r="K33" s="135"/>
    </row>
    <row r="34" spans="1:11" ht="15.75" customHeight="1">
      <c r="A34" s="150"/>
      <c r="B34" s="186"/>
      <c r="C34" s="25"/>
      <c r="D34" s="25"/>
      <c r="E34" s="187"/>
      <c r="F34" s="187"/>
      <c r="G34" s="25"/>
      <c r="H34" s="25"/>
      <c r="I34" s="26"/>
      <c r="J34" s="25"/>
      <c r="K34" s="19"/>
    </row>
    <row r="35" spans="1:11" ht="15.75" customHeight="1">
      <c r="A35" s="150"/>
      <c r="B35" s="186"/>
      <c r="C35" s="25"/>
      <c r="D35" s="25"/>
      <c r="E35" s="187"/>
      <c r="F35" s="187"/>
      <c r="G35" s="25"/>
      <c r="H35" s="25"/>
      <c r="I35" s="26"/>
      <c r="J35" s="25"/>
      <c r="K35" s="19"/>
    </row>
    <row r="36" spans="3:11" ht="15.75" customHeight="1">
      <c r="C36" s="85"/>
      <c r="D36" s="18"/>
      <c r="E36" s="85" t="s">
        <v>154</v>
      </c>
      <c r="F36" s="18"/>
      <c r="G36" s="18"/>
      <c r="H36" s="18"/>
      <c r="J36" s="18"/>
      <c r="K36" s="19"/>
    </row>
    <row r="37" spans="3:11" ht="15.75" customHeight="1" thickBot="1">
      <c r="C37" s="86"/>
      <c r="E37" s="85" t="s">
        <v>155</v>
      </c>
      <c r="F37" s="15" t="s">
        <v>0</v>
      </c>
      <c r="G37" s="86" t="s">
        <v>1</v>
      </c>
      <c r="K37" s="19"/>
    </row>
    <row r="38" spans="1:11" ht="15.75" customHeight="1">
      <c r="A38" s="87" t="s">
        <v>2</v>
      </c>
      <c r="B38" s="5"/>
      <c r="C38" s="6" t="s">
        <v>315</v>
      </c>
      <c r="D38" s="6" t="s">
        <v>316</v>
      </c>
      <c r="E38" s="8" t="s">
        <v>317</v>
      </c>
      <c r="F38" s="6" t="s">
        <v>5</v>
      </c>
      <c r="G38" s="6" t="s">
        <v>6</v>
      </c>
      <c r="H38" s="6" t="s">
        <v>3</v>
      </c>
      <c r="I38" s="7"/>
      <c r="J38" s="8" t="s">
        <v>7</v>
      </c>
      <c r="K38" s="88"/>
    </row>
    <row r="39" spans="1:11" ht="15.75" customHeight="1" thickBot="1">
      <c r="A39" s="89" t="s">
        <v>8</v>
      </c>
      <c r="B39" s="9" t="s">
        <v>9</v>
      </c>
      <c r="C39" s="10" t="s">
        <v>10</v>
      </c>
      <c r="D39" s="10" t="s">
        <v>10</v>
      </c>
      <c r="E39" s="12" t="s">
        <v>10</v>
      </c>
      <c r="F39" s="10" t="s">
        <v>11</v>
      </c>
      <c r="G39" s="10" t="s">
        <v>12</v>
      </c>
      <c r="H39" s="10" t="s">
        <v>10</v>
      </c>
      <c r="I39" s="11"/>
      <c r="J39" s="12" t="s">
        <v>13</v>
      </c>
      <c r="K39" s="90" t="s">
        <v>14</v>
      </c>
    </row>
    <row r="40" spans="1:11" ht="15.75" customHeight="1">
      <c r="A40" s="91"/>
      <c r="B40" s="92" t="s">
        <v>75</v>
      </c>
      <c r="C40" s="93"/>
      <c r="D40" s="117"/>
      <c r="E40" s="178"/>
      <c r="F40" s="93"/>
      <c r="G40" s="93"/>
      <c r="H40" s="93"/>
      <c r="I40" s="13"/>
      <c r="J40" s="94"/>
      <c r="K40" s="14"/>
    </row>
    <row r="41" spans="1:11" ht="15.75" customHeight="1">
      <c r="A41" s="136">
        <v>30</v>
      </c>
      <c r="B41" s="96" t="s">
        <v>76</v>
      </c>
      <c r="C41" s="97">
        <v>19000</v>
      </c>
      <c r="D41" s="181">
        <v>28803.129999999997</v>
      </c>
      <c r="E41" s="128">
        <v>25000</v>
      </c>
      <c r="F41" s="97">
        <v>3600</v>
      </c>
      <c r="G41" s="97">
        <v>13285.43</v>
      </c>
      <c r="H41" s="97">
        <v>19000</v>
      </c>
      <c r="I41" s="99" t="s">
        <v>33</v>
      </c>
      <c r="J41" s="100">
        <f>E41-D41</f>
        <v>-3803.1299999999974</v>
      </c>
      <c r="K41" s="101" t="s">
        <v>77</v>
      </c>
    </row>
    <row r="42" spans="1:11" ht="15.75" customHeight="1">
      <c r="A42" s="106">
        <v>31</v>
      </c>
      <c r="B42" s="16" t="s">
        <v>78</v>
      </c>
      <c r="C42" s="103">
        <v>64000</v>
      </c>
      <c r="D42" s="181">
        <v>76191.89</v>
      </c>
      <c r="E42" s="20">
        <v>64000</v>
      </c>
      <c r="F42" s="103">
        <v>60000</v>
      </c>
      <c r="G42" s="103">
        <v>36064</v>
      </c>
      <c r="H42" s="103">
        <v>64000</v>
      </c>
      <c r="I42" s="104" t="s">
        <v>33</v>
      </c>
      <c r="J42" s="100">
        <f aca="true" t="shared" si="4" ref="J42:J47">E42-D42</f>
        <v>-12191.89</v>
      </c>
      <c r="K42" s="105" t="s">
        <v>79</v>
      </c>
    </row>
    <row r="43" spans="1:11" ht="15.75" customHeight="1">
      <c r="A43" s="106">
        <v>32</v>
      </c>
      <c r="B43" s="16" t="s">
        <v>80</v>
      </c>
      <c r="C43" s="103">
        <v>80000</v>
      </c>
      <c r="D43" s="181">
        <v>112368.92</v>
      </c>
      <c r="E43" s="20">
        <v>60000</v>
      </c>
      <c r="F43" s="103">
        <v>60000</v>
      </c>
      <c r="G43" s="103">
        <v>52364</v>
      </c>
      <c r="H43" s="103">
        <v>80000</v>
      </c>
      <c r="I43" s="104" t="s">
        <v>33</v>
      </c>
      <c r="J43" s="100">
        <f t="shared" si="4"/>
        <v>-52368.92</v>
      </c>
      <c r="K43" s="105" t="s">
        <v>81</v>
      </c>
    </row>
    <row r="44" spans="1:11" ht="15.75" customHeight="1">
      <c r="A44" s="106">
        <v>33</v>
      </c>
      <c r="B44" s="16" t="s">
        <v>82</v>
      </c>
      <c r="C44" s="103">
        <v>65000</v>
      </c>
      <c r="D44" s="181">
        <v>102740.68</v>
      </c>
      <c r="E44" s="20">
        <v>75000</v>
      </c>
      <c r="F44" s="103">
        <v>20000</v>
      </c>
      <c r="G44" s="103">
        <v>53677</v>
      </c>
      <c r="H44" s="103">
        <v>65000</v>
      </c>
      <c r="I44" s="104" t="s">
        <v>33</v>
      </c>
      <c r="J44" s="100">
        <f t="shared" si="4"/>
        <v>-27740.679999999993</v>
      </c>
      <c r="K44" s="105" t="s">
        <v>83</v>
      </c>
    </row>
    <row r="45" spans="1:11" ht="15.75" customHeight="1">
      <c r="A45" s="106">
        <v>34</v>
      </c>
      <c r="B45" s="16" t="s">
        <v>84</v>
      </c>
      <c r="C45" s="103">
        <v>10000</v>
      </c>
      <c r="D45" s="181">
        <v>36363.39</v>
      </c>
      <c r="E45" s="20">
        <v>40000</v>
      </c>
      <c r="F45" s="103">
        <v>6100</v>
      </c>
      <c r="G45" s="103">
        <v>8543</v>
      </c>
      <c r="H45" s="103">
        <v>10000</v>
      </c>
      <c r="I45" s="104" t="s">
        <v>18</v>
      </c>
      <c r="J45" s="100">
        <f t="shared" si="4"/>
        <v>3636.6100000000006</v>
      </c>
      <c r="K45" s="105" t="s">
        <v>85</v>
      </c>
    </row>
    <row r="46" spans="1:11" ht="15.75" customHeight="1">
      <c r="A46" s="106">
        <v>35</v>
      </c>
      <c r="B46" s="16" t="s">
        <v>86</v>
      </c>
      <c r="C46" s="103">
        <v>44000</v>
      </c>
      <c r="D46" s="181">
        <v>28768.65</v>
      </c>
      <c r="E46" s="20">
        <v>50000</v>
      </c>
      <c r="F46" s="103">
        <v>76000</v>
      </c>
      <c r="G46" s="103">
        <v>98175</v>
      </c>
      <c r="H46" s="103">
        <v>44000</v>
      </c>
      <c r="I46" s="104" t="s">
        <v>18</v>
      </c>
      <c r="J46" s="100">
        <f t="shared" si="4"/>
        <v>21231.35</v>
      </c>
      <c r="K46" s="105" t="s">
        <v>87</v>
      </c>
    </row>
    <row r="47" spans="1:11" ht="15.75" customHeight="1" thickBot="1">
      <c r="A47" s="119">
        <v>36</v>
      </c>
      <c r="B47" s="96" t="s">
        <v>88</v>
      </c>
      <c r="C47" s="117">
        <v>48200</v>
      </c>
      <c r="D47" s="181">
        <v>54130.24</v>
      </c>
      <c r="E47" s="156">
        <v>50000</v>
      </c>
      <c r="F47" s="127">
        <v>70000</v>
      </c>
      <c r="G47" s="117">
        <v>22886.91</v>
      </c>
      <c r="H47" s="117">
        <v>48200</v>
      </c>
      <c r="I47" s="108" t="s">
        <v>33</v>
      </c>
      <c r="J47" s="100">
        <f t="shared" si="4"/>
        <v>-4130.239999999998</v>
      </c>
      <c r="K47" s="110" t="s">
        <v>89</v>
      </c>
    </row>
    <row r="48" spans="1:11" ht="15.75" customHeight="1" thickBot="1">
      <c r="A48" s="106"/>
      <c r="B48" s="174" t="s">
        <v>156</v>
      </c>
      <c r="C48" s="137">
        <f>SUM(C41:C47)</f>
        <v>330200</v>
      </c>
      <c r="D48" s="112">
        <v>439366.9</v>
      </c>
      <c r="E48" s="169">
        <f>SUM(E41:E47)</f>
        <v>364000</v>
      </c>
      <c r="F48" s="113">
        <v>295700</v>
      </c>
      <c r="G48" s="112">
        <v>0</v>
      </c>
      <c r="H48" s="137">
        <f>SUM(H41:H47)</f>
        <v>330200</v>
      </c>
      <c r="I48" s="114" t="s">
        <v>33</v>
      </c>
      <c r="J48" s="115">
        <f>SUM(J41:J47)</f>
        <v>-75366.9</v>
      </c>
      <c r="K48" s="126"/>
    </row>
    <row r="49" spans="1:11" ht="15.75" customHeight="1" thickTop="1">
      <c r="A49" s="111"/>
      <c r="B49" s="116"/>
      <c r="C49" s="121"/>
      <c r="D49" s="117"/>
      <c r="E49" s="156"/>
      <c r="F49" s="127"/>
      <c r="G49" s="117"/>
      <c r="H49" s="121"/>
      <c r="I49" s="13"/>
      <c r="J49" s="94"/>
      <c r="K49" s="126"/>
    </row>
    <row r="50" spans="1:11" ht="15.75" customHeight="1">
      <c r="A50" s="111"/>
      <c r="B50" s="118" t="s">
        <v>90</v>
      </c>
      <c r="C50" s="117"/>
      <c r="D50" s="117"/>
      <c r="E50" s="156"/>
      <c r="F50" s="127"/>
      <c r="G50" s="117"/>
      <c r="H50" s="117"/>
      <c r="I50" s="13"/>
      <c r="J50" s="94"/>
      <c r="K50" s="126"/>
    </row>
    <row r="51" spans="1:11" ht="15.75" customHeight="1" thickBot="1">
      <c r="A51" s="119">
        <v>40</v>
      </c>
      <c r="B51" s="96" t="s">
        <v>91</v>
      </c>
      <c r="C51" s="107">
        <v>15000</v>
      </c>
      <c r="D51" s="181">
        <v>51127.77</v>
      </c>
      <c r="E51" s="133">
        <v>10000</v>
      </c>
      <c r="F51" s="107">
        <v>1800</v>
      </c>
      <c r="G51" s="107">
        <v>27764.81</v>
      </c>
      <c r="H51" s="107">
        <v>15000</v>
      </c>
      <c r="I51" s="132" t="s">
        <v>33</v>
      </c>
      <c r="J51" s="100">
        <f>E51-D51</f>
        <v>-41127.77</v>
      </c>
      <c r="K51" s="122" t="s">
        <v>92</v>
      </c>
    </row>
    <row r="52" spans="1:11" ht="15.75" customHeight="1" thickBot="1">
      <c r="A52" s="111"/>
      <c r="B52" s="17" t="s">
        <v>314</v>
      </c>
      <c r="C52" s="112">
        <f>SUM(C51)</f>
        <v>15000</v>
      </c>
      <c r="D52" s="112">
        <v>51127.77</v>
      </c>
      <c r="E52" s="115">
        <f>SUM(E51)</f>
        <v>10000</v>
      </c>
      <c r="F52" s="112">
        <v>1800</v>
      </c>
      <c r="G52" s="112">
        <f>SUM(G51)</f>
        <v>27764.81</v>
      </c>
      <c r="H52" s="112">
        <f>SUM(H51)</f>
        <v>15000</v>
      </c>
      <c r="I52" s="114" t="s">
        <v>33</v>
      </c>
      <c r="J52" s="115">
        <f>SUM(J51)</f>
        <v>-41127.77</v>
      </c>
      <c r="K52" s="126"/>
    </row>
    <row r="53" spans="1:11" ht="15.75" customHeight="1" thickTop="1">
      <c r="A53" s="111"/>
      <c r="B53" s="116"/>
      <c r="C53" s="117"/>
      <c r="D53" s="117"/>
      <c r="E53" s="156"/>
      <c r="F53" s="127"/>
      <c r="G53" s="117"/>
      <c r="H53" s="117"/>
      <c r="I53" s="13"/>
      <c r="J53" s="94"/>
      <c r="K53" s="126"/>
    </row>
    <row r="54" spans="1:11" ht="15.75" customHeight="1">
      <c r="A54" s="111"/>
      <c r="B54" s="118" t="s">
        <v>93</v>
      </c>
      <c r="C54" s="138"/>
      <c r="D54" s="138"/>
      <c r="E54" s="205"/>
      <c r="F54" s="139"/>
      <c r="G54" s="138"/>
      <c r="H54" s="138"/>
      <c r="I54" s="140"/>
      <c r="J54" s="141"/>
      <c r="K54" s="126"/>
    </row>
    <row r="55" spans="1:11" ht="15.75" customHeight="1" thickBot="1">
      <c r="A55" s="106">
        <v>50</v>
      </c>
      <c r="B55" s="16" t="s">
        <v>94</v>
      </c>
      <c r="C55" s="142">
        <v>6000</v>
      </c>
      <c r="D55" s="183">
        <v>10886.77</v>
      </c>
      <c r="E55" s="144">
        <v>10000</v>
      </c>
      <c r="F55" s="142">
        <v>6000</v>
      </c>
      <c r="G55" s="142">
        <v>4904.42</v>
      </c>
      <c r="H55" s="142">
        <v>6000</v>
      </c>
      <c r="I55" s="143" t="s">
        <v>33</v>
      </c>
      <c r="J55" s="109">
        <f>E55-D55</f>
        <v>-886.7700000000004</v>
      </c>
      <c r="K55" s="101" t="s">
        <v>95</v>
      </c>
    </row>
    <row r="56" spans="1:11" ht="15.75" customHeight="1" thickBot="1">
      <c r="A56" s="111"/>
      <c r="B56" s="17" t="s">
        <v>96</v>
      </c>
      <c r="C56" s="145">
        <f>SUM(C55:C55)</f>
        <v>6000</v>
      </c>
      <c r="D56" s="145">
        <v>10886.77</v>
      </c>
      <c r="E56" s="193">
        <f>SUM(E55:E55)</f>
        <v>10000</v>
      </c>
      <c r="F56" s="146">
        <f>SUM(F55:F55)</f>
        <v>6000</v>
      </c>
      <c r="G56" s="145">
        <f>SUM(G55:G55)</f>
        <v>4904.42</v>
      </c>
      <c r="H56" s="145">
        <f>SUM(H55:H55)</f>
        <v>6000</v>
      </c>
      <c r="I56" s="147" t="s">
        <v>33</v>
      </c>
      <c r="J56" s="148">
        <f>SUM(J55:J55)</f>
        <v>-886.7700000000004</v>
      </c>
      <c r="K56" s="126"/>
    </row>
    <row r="57" spans="1:11" ht="15.75" customHeight="1" thickTop="1">
      <c r="A57" s="111"/>
      <c r="B57" s="116"/>
      <c r="C57" s="117"/>
      <c r="D57" s="117"/>
      <c r="E57" s="156"/>
      <c r="F57" s="127"/>
      <c r="G57" s="117"/>
      <c r="H57" s="117"/>
      <c r="I57" s="13"/>
      <c r="J57" s="94"/>
      <c r="K57" s="126"/>
    </row>
    <row r="58" spans="1:11" ht="15.75" customHeight="1">
      <c r="A58" s="111"/>
      <c r="B58" s="118" t="s">
        <v>97</v>
      </c>
      <c r="C58" s="117"/>
      <c r="D58" s="117"/>
      <c r="E58" s="156"/>
      <c r="F58" s="127"/>
      <c r="G58" s="117"/>
      <c r="H58" s="117"/>
      <c r="I58" s="13"/>
      <c r="J58" s="94"/>
      <c r="K58" s="126"/>
    </row>
    <row r="59" spans="1:11" ht="15.75" customHeight="1">
      <c r="A59" s="106">
        <v>52</v>
      </c>
      <c r="B59" s="16" t="s">
        <v>98</v>
      </c>
      <c r="C59" s="103">
        <v>3000</v>
      </c>
      <c r="D59" s="181">
        <v>4096.4</v>
      </c>
      <c r="E59" s="20">
        <v>3000</v>
      </c>
      <c r="F59" s="103">
        <v>4000</v>
      </c>
      <c r="G59" s="103">
        <v>1898</v>
      </c>
      <c r="H59" s="103">
        <v>3000</v>
      </c>
      <c r="I59" s="104" t="s">
        <v>33</v>
      </c>
      <c r="J59" s="100">
        <f>E59-D59</f>
        <v>-1096.3999999999996</v>
      </c>
      <c r="K59" s="101" t="s">
        <v>310</v>
      </c>
    </row>
    <row r="60" spans="1:11" ht="15.75" customHeight="1">
      <c r="A60" s="106">
        <v>53</v>
      </c>
      <c r="B60" s="16" t="s">
        <v>99</v>
      </c>
      <c r="C60" s="103">
        <v>4000</v>
      </c>
      <c r="D60" s="181">
        <v>0</v>
      </c>
      <c r="E60" s="20">
        <v>4000</v>
      </c>
      <c r="F60" s="103">
        <v>6000</v>
      </c>
      <c r="G60" s="129" t="s">
        <v>58</v>
      </c>
      <c r="H60" s="103">
        <v>4000</v>
      </c>
      <c r="I60" s="104" t="s">
        <v>18</v>
      </c>
      <c r="J60" s="100">
        <f>E60-D60</f>
        <v>4000</v>
      </c>
      <c r="K60" s="105" t="s">
        <v>311</v>
      </c>
    </row>
    <row r="61" spans="1:11" ht="15.75" customHeight="1">
      <c r="A61" s="106">
        <v>54</v>
      </c>
      <c r="B61" s="16" t="s">
        <v>78</v>
      </c>
      <c r="C61" s="103">
        <v>104000</v>
      </c>
      <c r="D61" s="181">
        <v>158376.94</v>
      </c>
      <c r="E61" s="20">
        <v>150000</v>
      </c>
      <c r="F61" s="103">
        <v>125000</v>
      </c>
      <c r="G61" s="103">
        <v>54808.69</v>
      </c>
      <c r="H61" s="103">
        <v>104000</v>
      </c>
      <c r="I61" s="104" t="s">
        <v>33</v>
      </c>
      <c r="J61" s="100">
        <f>E61-D61</f>
        <v>-8376.940000000002</v>
      </c>
      <c r="K61" s="105" t="s">
        <v>312</v>
      </c>
    </row>
    <row r="62" spans="1:11" ht="15.75" customHeight="1" thickBot="1">
      <c r="A62" s="106">
        <v>55</v>
      </c>
      <c r="B62" s="16" t="s">
        <v>100</v>
      </c>
      <c r="C62" s="107">
        <v>0</v>
      </c>
      <c r="D62" s="181">
        <v>0</v>
      </c>
      <c r="E62" s="133">
        <v>60000</v>
      </c>
      <c r="F62" s="127"/>
      <c r="G62" s="127"/>
      <c r="H62" s="127"/>
      <c r="I62" s="108" t="s">
        <v>18</v>
      </c>
      <c r="J62" s="100">
        <f>E62-D62</f>
        <v>60000</v>
      </c>
      <c r="K62" s="110" t="s">
        <v>313</v>
      </c>
    </row>
    <row r="63" spans="1:11" ht="15.75" customHeight="1" thickBot="1">
      <c r="A63" s="111"/>
      <c r="B63" s="176" t="s">
        <v>101</v>
      </c>
      <c r="C63" s="112">
        <f>SUM(C59:C62)</f>
        <v>111000</v>
      </c>
      <c r="D63" s="112">
        <v>162473.34</v>
      </c>
      <c r="E63" s="169">
        <f>SUM(E59:E62)</f>
        <v>217000</v>
      </c>
      <c r="F63" s="113">
        <f>SUM(F59:F61)</f>
        <v>135000</v>
      </c>
      <c r="G63" s="112">
        <v>56798.14</v>
      </c>
      <c r="H63" s="112">
        <f>SUM(H59:H61)</f>
        <v>111000</v>
      </c>
      <c r="I63" s="114" t="s">
        <v>18</v>
      </c>
      <c r="J63" s="115">
        <f>SUM(J59:J62)</f>
        <v>54526.659999999996</v>
      </c>
      <c r="K63" s="14"/>
    </row>
    <row r="64" spans="1:11" ht="15.75" customHeight="1" thickTop="1">
      <c r="A64" s="111"/>
      <c r="B64" s="116"/>
      <c r="C64" s="117"/>
      <c r="D64" s="159"/>
      <c r="E64" s="156"/>
      <c r="F64" s="127"/>
      <c r="G64" s="117"/>
      <c r="H64" s="117"/>
      <c r="I64" s="13"/>
      <c r="J64" s="149"/>
      <c r="K64" s="14"/>
    </row>
    <row r="65" spans="1:11" ht="15.75" customHeight="1" thickBot="1">
      <c r="A65" s="134"/>
      <c r="B65" s="182"/>
      <c r="C65" s="183"/>
      <c r="D65" s="183"/>
      <c r="E65" s="133"/>
      <c r="F65" s="107"/>
      <c r="G65" s="183"/>
      <c r="H65" s="183"/>
      <c r="I65" s="184"/>
      <c r="J65" s="109"/>
      <c r="K65" s="135"/>
    </row>
    <row r="66" spans="1:11" ht="15.75" customHeight="1">
      <c r="A66" s="150"/>
      <c r="B66" s="19"/>
      <c r="C66" s="21"/>
      <c r="D66" s="21"/>
      <c r="E66" s="151"/>
      <c r="F66" s="151"/>
      <c r="G66" s="21"/>
      <c r="H66" s="21"/>
      <c r="I66" s="22"/>
      <c r="J66" s="21"/>
      <c r="K66" s="19"/>
    </row>
    <row r="67" spans="1:11" ht="15.75" customHeight="1">
      <c r="A67" s="150"/>
      <c r="B67" s="19"/>
      <c r="C67" s="21"/>
      <c r="D67" s="21"/>
      <c r="E67" s="151"/>
      <c r="F67" s="151"/>
      <c r="G67" s="21"/>
      <c r="H67" s="21"/>
      <c r="I67" s="22"/>
      <c r="J67" s="21"/>
      <c r="K67" s="19"/>
    </row>
    <row r="68" spans="1:11" ht="15.75" customHeight="1">
      <c r="A68" s="150"/>
      <c r="B68" s="19"/>
      <c r="C68" s="21"/>
      <c r="D68" s="21"/>
      <c r="E68" s="151"/>
      <c r="F68" s="151"/>
      <c r="G68" s="21"/>
      <c r="H68" s="21"/>
      <c r="I68" s="22"/>
      <c r="J68" s="21"/>
      <c r="K68" s="19"/>
    </row>
    <row r="69" spans="1:11" ht="15.75" customHeight="1">
      <c r="A69" s="150"/>
      <c r="B69" s="19"/>
      <c r="C69" s="21"/>
      <c r="D69" s="21"/>
      <c r="E69" s="151"/>
      <c r="F69" s="151"/>
      <c r="G69" s="21"/>
      <c r="H69" s="21"/>
      <c r="I69" s="22"/>
      <c r="J69" s="21"/>
      <c r="K69" s="19"/>
    </row>
    <row r="70" spans="1:11" ht="15.75" customHeight="1">
      <c r="A70" s="150"/>
      <c r="B70" s="19"/>
      <c r="C70" s="21"/>
      <c r="D70" s="21"/>
      <c r="E70" s="151"/>
      <c r="F70" s="151"/>
      <c r="G70" s="21"/>
      <c r="H70" s="21"/>
      <c r="I70" s="22"/>
      <c r="J70" s="21"/>
      <c r="K70" s="19"/>
    </row>
    <row r="71" spans="1:11" ht="15.75" customHeight="1">
      <c r="A71" s="3"/>
      <c r="B71" s="3"/>
      <c r="C71" s="85"/>
      <c r="D71" s="18"/>
      <c r="E71" s="85" t="s">
        <v>154</v>
      </c>
      <c r="F71" s="18"/>
      <c r="G71" s="18"/>
      <c r="H71" s="18"/>
      <c r="J71" s="18"/>
      <c r="K71" s="3"/>
    </row>
    <row r="72" spans="1:11" ht="15.75" customHeight="1" thickBot="1">
      <c r="A72" s="150"/>
      <c r="B72" s="19"/>
      <c r="C72" s="86"/>
      <c r="D72" s="152"/>
      <c r="E72" s="85" t="s">
        <v>155</v>
      </c>
      <c r="F72" s="15" t="s">
        <v>0</v>
      </c>
      <c r="G72" s="86" t="s">
        <v>1</v>
      </c>
      <c r="J72" s="152"/>
      <c r="K72" s="19"/>
    </row>
    <row r="73" spans="1:11" ht="15.75" customHeight="1">
      <c r="A73" s="87" t="s">
        <v>2</v>
      </c>
      <c r="B73" s="5"/>
      <c r="C73" s="6" t="s">
        <v>315</v>
      </c>
      <c r="D73" s="6" t="s">
        <v>316</v>
      </c>
      <c r="E73" s="8" t="s">
        <v>317</v>
      </c>
      <c r="F73" s="6" t="s">
        <v>5</v>
      </c>
      <c r="G73" s="6" t="s">
        <v>6</v>
      </c>
      <c r="H73" s="6" t="s">
        <v>3</v>
      </c>
      <c r="I73" s="7"/>
      <c r="J73" s="8" t="s">
        <v>7</v>
      </c>
      <c r="K73" s="88"/>
    </row>
    <row r="74" spans="1:11" ht="15.75" customHeight="1" thickBot="1">
      <c r="A74" s="89" t="s">
        <v>8</v>
      </c>
      <c r="B74" s="9" t="s">
        <v>9</v>
      </c>
      <c r="C74" s="10" t="s">
        <v>10</v>
      </c>
      <c r="D74" s="10" t="s">
        <v>10</v>
      </c>
      <c r="E74" s="12" t="s">
        <v>10</v>
      </c>
      <c r="F74" s="10" t="s">
        <v>11</v>
      </c>
      <c r="G74" s="10" t="s">
        <v>12</v>
      </c>
      <c r="H74" s="10" t="s">
        <v>10</v>
      </c>
      <c r="I74" s="11"/>
      <c r="J74" s="12" t="s">
        <v>13</v>
      </c>
      <c r="K74" s="90" t="s">
        <v>14</v>
      </c>
    </row>
    <row r="75" spans="1:11" ht="15.75" customHeight="1">
      <c r="A75" s="91"/>
      <c r="B75" s="153" t="s">
        <v>102</v>
      </c>
      <c r="C75" s="93"/>
      <c r="D75" s="117"/>
      <c r="E75" s="178"/>
      <c r="F75" s="93"/>
      <c r="G75" s="93"/>
      <c r="H75" s="93"/>
      <c r="I75" s="13"/>
      <c r="J75" s="94"/>
      <c r="K75" s="14"/>
    </row>
    <row r="76" spans="1:11" ht="15.75" customHeight="1">
      <c r="A76" s="136">
        <v>56</v>
      </c>
      <c r="B76" s="154" t="s">
        <v>98</v>
      </c>
      <c r="C76" s="97">
        <v>12000</v>
      </c>
      <c r="D76" s="181">
        <v>30058.73</v>
      </c>
      <c r="E76" s="128">
        <v>15000</v>
      </c>
      <c r="F76" s="97">
        <v>3000</v>
      </c>
      <c r="G76" s="97">
        <v>10696.67</v>
      </c>
      <c r="H76" s="97">
        <v>12000</v>
      </c>
      <c r="I76" s="99" t="s">
        <v>33</v>
      </c>
      <c r="J76" s="100">
        <f>E76-D76</f>
        <v>-15058.73</v>
      </c>
      <c r="K76" s="101" t="s">
        <v>103</v>
      </c>
    </row>
    <row r="77" spans="1:11" ht="15.75" customHeight="1">
      <c r="A77" s="106">
        <v>57</v>
      </c>
      <c r="B77" s="155" t="s">
        <v>78</v>
      </c>
      <c r="C77" s="103">
        <v>128000</v>
      </c>
      <c r="D77" s="181">
        <v>339319.89</v>
      </c>
      <c r="E77" s="20">
        <v>220000</v>
      </c>
      <c r="F77" s="103">
        <v>130000</v>
      </c>
      <c r="G77" s="103">
        <v>67799.16</v>
      </c>
      <c r="H77" s="103">
        <v>128000</v>
      </c>
      <c r="I77" s="104" t="s">
        <v>33</v>
      </c>
      <c r="J77" s="100">
        <f>E77-D77</f>
        <v>-119319.89000000001</v>
      </c>
      <c r="K77" s="105" t="s">
        <v>104</v>
      </c>
    </row>
    <row r="78" spans="1:11" ht="15.75" customHeight="1">
      <c r="A78" s="106">
        <v>58</v>
      </c>
      <c r="B78" s="155" t="s">
        <v>100</v>
      </c>
      <c r="C78" s="103">
        <v>39000</v>
      </c>
      <c r="D78" s="181">
        <v>170.91999999999825</v>
      </c>
      <c r="E78" s="20">
        <v>69000</v>
      </c>
      <c r="F78" s="103">
        <v>50000</v>
      </c>
      <c r="G78" s="129">
        <v>31250</v>
      </c>
      <c r="H78" s="103">
        <v>39000</v>
      </c>
      <c r="I78" s="104" t="s">
        <v>18</v>
      </c>
      <c r="J78" s="100">
        <f>E78-D78</f>
        <v>68829.08</v>
      </c>
      <c r="K78" s="105" t="s">
        <v>105</v>
      </c>
    </row>
    <row r="79" spans="1:11" ht="15.75" customHeight="1" thickBot="1">
      <c r="A79" s="106">
        <v>59</v>
      </c>
      <c r="B79" s="155" t="s">
        <v>106</v>
      </c>
      <c r="C79" s="107">
        <v>750</v>
      </c>
      <c r="D79" s="181">
        <v>757.26</v>
      </c>
      <c r="E79" s="133">
        <v>750</v>
      </c>
      <c r="F79" s="107">
        <v>500</v>
      </c>
      <c r="G79" s="131" t="s">
        <v>58</v>
      </c>
      <c r="H79" s="107">
        <v>750</v>
      </c>
      <c r="I79" s="108" t="s">
        <v>33</v>
      </c>
      <c r="J79" s="100">
        <f>E79-D79</f>
        <v>-7.259999999999991</v>
      </c>
      <c r="K79" s="84" t="s">
        <v>318</v>
      </c>
    </row>
    <row r="80" spans="1:11" ht="15.75" customHeight="1" thickBot="1">
      <c r="A80" s="111"/>
      <c r="B80" s="177" t="s">
        <v>107</v>
      </c>
      <c r="C80" s="112">
        <f aca="true" t="shared" si="5" ref="C80:J80">SUM(C76:C79)</f>
        <v>179750</v>
      </c>
      <c r="D80" s="112">
        <v>370306.8</v>
      </c>
      <c r="E80" s="169">
        <f t="shared" si="5"/>
        <v>304750</v>
      </c>
      <c r="F80" s="113">
        <f t="shared" si="5"/>
        <v>183500</v>
      </c>
      <c r="G80" s="112">
        <f t="shared" si="5"/>
        <v>109745.83</v>
      </c>
      <c r="H80" s="112">
        <f t="shared" si="5"/>
        <v>179750</v>
      </c>
      <c r="I80" s="114" t="s">
        <v>33</v>
      </c>
      <c r="J80" s="115">
        <f t="shared" si="5"/>
        <v>-65556.80000000002</v>
      </c>
      <c r="K80" s="157"/>
    </row>
    <row r="81" spans="1:11" ht="15.75" customHeight="1" thickTop="1">
      <c r="A81" s="111"/>
      <c r="B81" s="158"/>
      <c r="C81" s="159"/>
      <c r="D81" s="159"/>
      <c r="E81" s="206"/>
      <c r="F81" s="160"/>
      <c r="G81" s="159"/>
      <c r="H81" s="159"/>
      <c r="I81" s="161"/>
      <c r="J81" s="149"/>
      <c r="K81" s="126"/>
    </row>
    <row r="82" spans="1:11" ht="15.75" customHeight="1" thickBot="1">
      <c r="A82" s="111"/>
      <c r="B82" s="23" t="s">
        <v>108</v>
      </c>
      <c r="C82" s="117"/>
      <c r="D82" s="117"/>
      <c r="E82" s="205"/>
      <c r="F82" s="139"/>
      <c r="G82" s="117"/>
      <c r="H82" s="117"/>
      <c r="I82" s="13"/>
      <c r="J82" s="94"/>
      <c r="K82" s="126"/>
    </row>
    <row r="83" spans="1:11" ht="15.75" customHeight="1">
      <c r="A83" s="111"/>
      <c r="B83" s="82" t="s">
        <v>109</v>
      </c>
      <c r="C83" s="117"/>
      <c r="D83" s="117"/>
      <c r="E83" s="156"/>
      <c r="F83" s="127"/>
      <c r="G83" s="117"/>
      <c r="H83" s="117"/>
      <c r="I83" s="13"/>
      <c r="J83" s="94"/>
      <c r="K83" s="157"/>
    </row>
    <row r="84" spans="1:11" ht="15.75" customHeight="1">
      <c r="A84" s="119">
        <v>61</v>
      </c>
      <c r="B84" s="154" t="s">
        <v>110</v>
      </c>
      <c r="C84" s="97">
        <v>60000</v>
      </c>
      <c r="D84" s="181">
        <v>67646.93</v>
      </c>
      <c r="E84" s="128">
        <v>50000</v>
      </c>
      <c r="F84" s="97">
        <v>50000</v>
      </c>
      <c r="G84" s="97">
        <v>29519.7</v>
      </c>
      <c r="H84" s="97">
        <v>60000</v>
      </c>
      <c r="I84" s="99" t="s">
        <v>33</v>
      </c>
      <c r="J84" s="100">
        <f>E84-D84</f>
        <v>-17646.929999999993</v>
      </c>
      <c r="K84" s="101" t="s">
        <v>111</v>
      </c>
    </row>
    <row r="85" spans="1:11" ht="15.75" customHeight="1">
      <c r="A85" s="106">
        <v>62</v>
      </c>
      <c r="B85" s="155" t="s">
        <v>78</v>
      </c>
      <c r="C85" s="103">
        <v>13000</v>
      </c>
      <c r="D85" s="181">
        <v>8694.04</v>
      </c>
      <c r="E85" s="20">
        <v>8000</v>
      </c>
      <c r="F85" s="103">
        <v>8000</v>
      </c>
      <c r="G85" s="103">
        <v>6950.17</v>
      </c>
      <c r="H85" s="103">
        <v>13000</v>
      </c>
      <c r="I85" s="104" t="s">
        <v>33</v>
      </c>
      <c r="J85" s="100">
        <f aca="true" t="shared" si="6" ref="J85:J90">E85-D85</f>
        <v>-694.0400000000009</v>
      </c>
      <c r="K85" s="105" t="s">
        <v>112</v>
      </c>
    </row>
    <row r="86" spans="1:11" ht="15.75" customHeight="1">
      <c r="A86" s="106">
        <v>63</v>
      </c>
      <c r="B86" s="155" t="s">
        <v>113</v>
      </c>
      <c r="C86" s="103">
        <v>5000</v>
      </c>
      <c r="D86" s="181">
        <v>1090.8200000000002</v>
      </c>
      <c r="E86" s="20">
        <v>5000</v>
      </c>
      <c r="F86" s="103">
        <v>4000</v>
      </c>
      <c r="G86" s="103">
        <v>759.63</v>
      </c>
      <c r="H86" s="103">
        <v>5000</v>
      </c>
      <c r="I86" s="104" t="s">
        <v>18</v>
      </c>
      <c r="J86" s="100">
        <f t="shared" si="6"/>
        <v>3909.18</v>
      </c>
      <c r="K86" s="105" t="s">
        <v>114</v>
      </c>
    </row>
    <row r="87" spans="1:11" ht="15.75" customHeight="1">
      <c r="A87" s="106">
        <v>64</v>
      </c>
      <c r="B87" s="155" t="s">
        <v>115</v>
      </c>
      <c r="C87" s="103">
        <v>20000</v>
      </c>
      <c r="D87" s="181">
        <v>779.2999999999993</v>
      </c>
      <c r="E87" s="20">
        <v>10000</v>
      </c>
      <c r="F87" s="103">
        <v>2000</v>
      </c>
      <c r="G87" s="103">
        <v>26897</v>
      </c>
      <c r="H87" s="103">
        <v>20000</v>
      </c>
      <c r="I87" s="104" t="s">
        <v>18</v>
      </c>
      <c r="J87" s="100">
        <f t="shared" si="6"/>
        <v>9220.7</v>
      </c>
      <c r="K87" s="105" t="s">
        <v>116</v>
      </c>
    </row>
    <row r="88" spans="1:11" ht="15.75" customHeight="1">
      <c r="A88" s="106"/>
      <c r="B88" s="162" t="s">
        <v>117</v>
      </c>
      <c r="C88" s="163"/>
      <c r="D88" s="181"/>
      <c r="E88" s="207"/>
      <c r="F88" s="163"/>
      <c r="G88" s="163"/>
      <c r="H88" s="163"/>
      <c r="I88" s="164"/>
      <c r="J88" s="100"/>
      <c r="K88" s="105"/>
    </row>
    <row r="89" spans="1:11" ht="15.75" customHeight="1">
      <c r="A89" s="106">
        <v>65</v>
      </c>
      <c r="B89" s="155" t="s">
        <v>78</v>
      </c>
      <c r="C89" s="103">
        <v>11500</v>
      </c>
      <c r="D89" s="181">
        <v>23133.36</v>
      </c>
      <c r="E89" s="20">
        <v>20000</v>
      </c>
      <c r="F89" s="103">
        <v>20000</v>
      </c>
      <c r="G89" s="103">
        <v>8947.08</v>
      </c>
      <c r="H89" s="103">
        <v>11500</v>
      </c>
      <c r="I89" s="104" t="s">
        <v>33</v>
      </c>
      <c r="J89" s="100">
        <f t="shared" si="6"/>
        <v>-3133.3600000000006</v>
      </c>
      <c r="K89" s="105" t="s">
        <v>118</v>
      </c>
    </row>
    <row r="90" spans="1:11" ht="15.75" customHeight="1" thickBot="1">
      <c r="A90" s="106">
        <v>66</v>
      </c>
      <c r="B90" s="155" t="s">
        <v>119</v>
      </c>
      <c r="C90" s="107">
        <v>15000</v>
      </c>
      <c r="D90" s="181">
        <v>2077.91</v>
      </c>
      <c r="E90" s="133">
        <v>10000</v>
      </c>
      <c r="F90" s="107">
        <v>2500</v>
      </c>
      <c r="G90" s="107">
        <v>11487</v>
      </c>
      <c r="H90" s="107">
        <v>15000</v>
      </c>
      <c r="I90" s="108" t="s">
        <v>18</v>
      </c>
      <c r="J90" s="100">
        <f t="shared" si="6"/>
        <v>7922.09</v>
      </c>
      <c r="K90" s="110" t="s">
        <v>120</v>
      </c>
    </row>
    <row r="91" spans="1:11" ht="15.75" customHeight="1" thickBot="1">
      <c r="A91" s="111"/>
      <c r="B91" s="177" t="s">
        <v>309</v>
      </c>
      <c r="C91" s="112">
        <f aca="true" t="shared" si="7" ref="C91:J91">SUM(C84:C90)</f>
        <v>124500</v>
      </c>
      <c r="D91" s="112">
        <v>103422.36000000002</v>
      </c>
      <c r="E91" s="169">
        <f t="shared" si="7"/>
        <v>103000</v>
      </c>
      <c r="F91" s="113">
        <f t="shared" si="7"/>
        <v>86500</v>
      </c>
      <c r="G91" s="112">
        <f t="shared" si="7"/>
        <v>84560.58</v>
      </c>
      <c r="H91" s="112">
        <f t="shared" si="7"/>
        <v>124500</v>
      </c>
      <c r="I91" s="114" t="s">
        <v>33</v>
      </c>
      <c r="J91" s="115">
        <f t="shared" si="7"/>
        <v>-422.3599999999933</v>
      </c>
      <c r="K91" s="14"/>
    </row>
    <row r="92" spans="1:11" ht="15.75" customHeight="1" thickTop="1">
      <c r="A92" s="111"/>
      <c r="B92" s="158"/>
      <c r="C92" s="117"/>
      <c r="D92" s="117"/>
      <c r="E92" s="156"/>
      <c r="F92" s="127"/>
      <c r="G92" s="117"/>
      <c r="H92" s="117"/>
      <c r="I92" s="13"/>
      <c r="J92" s="94"/>
      <c r="K92" s="126"/>
    </row>
    <row r="93" spans="1:11" ht="15.75" customHeight="1">
      <c r="A93" s="111"/>
      <c r="B93" s="165" t="s">
        <v>121</v>
      </c>
      <c r="C93" s="117"/>
      <c r="D93" s="117"/>
      <c r="E93" s="156"/>
      <c r="F93" s="127"/>
      <c r="G93" s="117"/>
      <c r="H93" s="117"/>
      <c r="I93" s="13"/>
      <c r="J93" s="94"/>
      <c r="K93" s="157"/>
    </row>
    <row r="94" spans="1:11" ht="15.75" customHeight="1">
      <c r="A94" s="119">
        <v>67</v>
      </c>
      <c r="B94" s="154" t="s">
        <v>122</v>
      </c>
      <c r="C94" s="166">
        <v>80000</v>
      </c>
      <c r="D94" s="181">
        <v>13999.130000000005</v>
      </c>
      <c r="E94" s="128">
        <v>20000</v>
      </c>
      <c r="F94" s="97">
        <v>130000</v>
      </c>
      <c r="G94" s="97">
        <v>15187.58</v>
      </c>
      <c r="H94" s="97">
        <v>80000</v>
      </c>
      <c r="I94" s="99" t="s">
        <v>18</v>
      </c>
      <c r="J94" s="100">
        <f aca="true" t="shared" si="8" ref="J94:J99">E94-D94</f>
        <v>6000.869999999995</v>
      </c>
      <c r="K94" s="101" t="s">
        <v>123</v>
      </c>
    </row>
    <row r="95" spans="1:11" ht="15.75" customHeight="1">
      <c r="A95" s="106">
        <v>68</v>
      </c>
      <c r="B95" s="155" t="s">
        <v>124</v>
      </c>
      <c r="C95" s="167">
        <v>150000</v>
      </c>
      <c r="D95" s="181">
        <v>0</v>
      </c>
      <c r="E95" s="20">
        <v>0</v>
      </c>
      <c r="F95" s="103">
        <v>0</v>
      </c>
      <c r="G95" s="129" t="s">
        <v>58</v>
      </c>
      <c r="H95" s="129">
        <v>150000</v>
      </c>
      <c r="I95" s="104" t="s">
        <v>18</v>
      </c>
      <c r="J95" s="100">
        <f t="shared" si="8"/>
        <v>0</v>
      </c>
      <c r="K95" s="105" t="s">
        <v>125</v>
      </c>
    </row>
    <row r="96" spans="1:11" ht="15.75" customHeight="1">
      <c r="A96" s="106">
        <v>69</v>
      </c>
      <c r="B96" s="155" t="s">
        <v>126</v>
      </c>
      <c r="C96" s="167">
        <v>20000</v>
      </c>
      <c r="D96" s="181">
        <v>0</v>
      </c>
      <c r="E96" s="20">
        <v>30000</v>
      </c>
      <c r="F96" s="103">
        <v>50000</v>
      </c>
      <c r="G96" s="129" t="s">
        <v>58</v>
      </c>
      <c r="H96" s="103">
        <v>20000</v>
      </c>
      <c r="I96" s="104" t="s">
        <v>18</v>
      </c>
      <c r="J96" s="100">
        <f t="shared" si="8"/>
        <v>30000</v>
      </c>
      <c r="K96" s="105" t="s">
        <v>127</v>
      </c>
    </row>
    <row r="97" spans="1:11" ht="15.75" customHeight="1">
      <c r="A97" s="106">
        <v>70</v>
      </c>
      <c r="B97" s="155" t="s">
        <v>128</v>
      </c>
      <c r="C97" s="167">
        <v>30000</v>
      </c>
      <c r="D97" s="181">
        <v>0</v>
      </c>
      <c r="E97" s="20">
        <v>10000</v>
      </c>
      <c r="F97" s="163">
        <v>0</v>
      </c>
      <c r="G97" s="129" t="s">
        <v>58</v>
      </c>
      <c r="H97" s="129">
        <v>30000</v>
      </c>
      <c r="I97" s="104" t="s">
        <v>18</v>
      </c>
      <c r="J97" s="100">
        <f t="shared" si="8"/>
        <v>10000</v>
      </c>
      <c r="K97" s="105" t="s">
        <v>129</v>
      </c>
    </row>
    <row r="98" spans="1:11" ht="15.75" customHeight="1">
      <c r="A98" s="106">
        <v>71</v>
      </c>
      <c r="B98" s="155" t="s">
        <v>130</v>
      </c>
      <c r="C98" s="167">
        <v>150000</v>
      </c>
      <c r="D98" s="181">
        <v>5464.809999999998</v>
      </c>
      <c r="E98" s="20">
        <v>50000</v>
      </c>
      <c r="F98" s="103">
        <v>200000</v>
      </c>
      <c r="G98" s="129" t="s">
        <v>58</v>
      </c>
      <c r="H98" s="103">
        <v>150000</v>
      </c>
      <c r="I98" s="104" t="s">
        <v>18</v>
      </c>
      <c r="J98" s="100">
        <f t="shared" si="8"/>
        <v>44535.19</v>
      </c>
      <c r="K98" s="105" t="s">
        <v>131</v>
      </c>
    </row>
    <row r="99" spans="1:11" ht="15.75" customHeight="1" thickBot="1">
      <c r="A99" s="106">
        <v>72</v>
      </c>
      <c r="B99" s="155" t="s">
        <v>132</v>
      </c>
      <c r="C99" s="168">
        <v>60000</v>
      </c>
      <c r="D99" s="181">
        <v>60000</v>
      </c>
      <c r="E99" s="156">
        <v>60000</v>
      </c>
      <c r="F99" s="139"/>
      <c r="G99" s="131"/>
      <c r="H99" s="131">
        <v>60000</v>
      </c>
      <c r="I99" s="108" t="s">
        <v>18</v>
      </c>
      <c r="J99" s="100">
        <f t="shared" si="8"/>
        <v>0</v>
      </c>
      <c r="K99" s="110" t="s">
        <v>133</v>
      </c>
    </row>
    <row r="100" spans="1:11" ht="15.75" customHeight="1" thickBot="1">
      <c r="A100" s="111"/>
      <c r="B100" s="82" t="s">
        <v>134</v>
      </c>
      <c r="C100" s="112">
        <f>SUM(C94:C99)</f>
        <v>490000</v>
      </c>
      <c r="D100" s="113">
        <v>79463.94</v>
      </c>
      <c r="E100" s="169">
        <f>SUM(E94:E99)</f>
        <v>170000</v>
      </c>
      <c r="F100" s="113">
        <f>SUM(F94:F99)</f>
        <v>380000</v>
      </c>
      <c r="G100" s="112">
        <f>SUM(G94:G99)</f>
        <v>15187.58</v>
      </c>
      <c r="H100" s="112">
        <f>SUM(H94:H99)</f>
        <v>490000</v>
      </c>
      <c r="I100" s="114" t="s">
        <v>18</v>
      </c>
      <c r="J100" s="169">
        <f>SUM(J94:J99)</f>
        <v>90536.06</v>
      </c>
      <c r="K100" s="14"/>
    </row>
    <row r="101" spans="1:11" ht="15.75" customHeight="1" thickBot="1" thickTop="1">
      <c r="A101" s="134"/>
      <c r="B101" s="185"/>
      <c r="C101" s="183"/>
      <c r="D101" s="183"/>
      <c r="E101" s="208"/>
      <c r="F101" s="183"/>
      <c r="G101" s="183"/>
      <c r="H101" s="183"/>
      <c r="I101" s="184"/>
      <c r="J101" s="109"/>
      <c r="K101" s="135"/>
    </row>
    <row r="102" ht="15.75" customHeight="1">
      <c r="K102" s="19"/>
    </row>
    <row r="103" ht="15.75" customHeight="1">
      <c r="K103" s="19"/>
    </row>
    <row r="104" ht="15.75" customHeight="1">
      <c r="K104" s="19"/>
    </row>
    <row r="105" ht="15.75" customHeight="1">
      <c r="K105" s="19"/>
    </row>
    <row r="106" spans="3:11" ht="15.75" customHeight="1">
      <c r="C106" s="85"/>
      <c r="E106" s="85" t="s">
        <v>154</v>
      </c>
      <c r="F106" s="151"/>
      <c r="H106" s="21"/>
      <c r="I106" s="22"/>
      <c r="K106" s="19"/>
    </row>
    <row r="107" spans="1:11" ht="15.75" customHeight="1" thickBot="1">
      <c r="A107" s="3"/>
      <c r="B107" s="3"/>
      <c r="C107" s="86"/>
      <c r="D107" s="85"/>
      <c r="E107" s="85" t="s">
        <v>155</v>
      </c>
      <c r="F107" s="85"/>
      <c r="G107" s="85"/>
      <c r="H107" s="85"/>
      <c r="I107" s="85"/>
      <c r="J107" s="85"/>
      <c r="K107" s="3"/>
    </row>
    <row r="108" spans="1:11" ht="15.75" customHeight="1">
      <c r="A108" s="87" t="s">
        <v>2</v>
      </c>
      <c r="B108" s="5"/>
      <c r="C108" s="6" t="s">
        <v>315</v>
      </c>
      <c r="D108" s="6" t="s">
        <v>316</v>
      </c>
      <c r="E108" s="8" t="s">
        <v>317</v>
      </c>
      <c r="F108" s="6" t="s">
        <v>5</v>
      </c>
      <c r="G108" s="6" t="s">
        <v>6</v>
      </c>
      <c r="H108" s="6" t="s">
        <v>3</v>
      </c>
      <c r="I108" s="7"/>
      <c r="J108" s="8" t="s">
        <v>7</v>
      </c>
      <c r="K108" s="88"/>
    </row>
    <row r="109" spans="1:11" ht="15.75" customHeight="1" thickBot="1">
      <c r="A109" s="89" t="s">
        <v>8</v>
      </c>
      <c r="B109" s="9" t="s">
        <v>9</v>
      </c>
      <c r="C109" s="10" t="s">
        <v>10</v>
      </c>
      <c r="D109" s="10" t="s">
        <v>10</v>
      </c>
      <c r="E109" s="12" t="s">
        <v>10</v>
      </c>
      <c r="F109" s="10" t="s">
        <v>11</v>
      </c>
      <c r="G109" s="10" t="s">
        <v>12</v>
      </c>
      <c r="H109" s="10" t="s">
        <v>10</v>
      </c>
      <c r="I109" s="11"/>
      <c r="J109" s="12" t="s">
        <v>13</v>
      </c>
      <c r="K109" s="90" t="s">
        <v>14</v>
      </c>
    </row>
    <row r="110" spans="1:11" ht="15.75" customHeight="1">
      <c r="A110" s="170"/>
      <c r="B110" s="28" t="s">
        <v>135</v>
      </c>
      <c r="C110" s="97">
        <f>C18</f>
        <v>15207950</v>
      </c>
      <c r="D110" s="97">
        <f>D18</f>
        <v>15242611.120000003</v>
      </c>
      <c r="E110" s="128">
        <f>E18</f>
        <v>15937650</v>
      </c>
      <c r="F110" s="171">
        <f>F18</f>
        <v>15996500</v>
      </c>
      <c r="G110" s="171">
        <v>9698214.43</v>
      </c>
      <c r="H110" s="171">
        <f>H18</f>
        <v>15207950</v>
      </c>
      <c r="I110" s="172" t="s">
        <v>18</v>
      </c>
      <c r="J110" s="97">
        <f>J18</f>
        <v>695038.8800000002</v>
      </c>
      <c r="K110" s="30"/>
    </row>
    <row r="111" spans="1:11" ht="15.75" customHeight="1">
      <c r="A111" s="173"/>
      <c r="B111" s="83" t="s">
        <v>136</v>
      </c>
      <c r="C111" s="24">
        <f>C22+C33+C48+C52+C56+C63+C80+C91</f>
        <v>1512050</v>
      </c>
      <c r="D111" s="24">
        <f>D22+D33+D48+D52+D56+D63+D80+D91</f>
        <v>1887924.9400000004</v>
      </c>
      <c r="E111" s="36">
        <f>E22+E33+E48+E52+E56+E63+E80+E91</f>
        <v>1842350</v>
      </c>
      <c r="F111" s="24">
        <v>1206500</v>
      </c>
      <c r="G111" s="103">
        <v>1261070.77</v>
      </c>
      <c r="H111" s="103">
        <v>1512050</v>
      </c>
      <c r="I111" s="104" t="s">
        <v>33</v>
      </c>
      <c r="J111" s="24">
        <f>J22+J33+J48+J52+J56+J63+J80+J91</f>
        <v>-45574.940000000046</v>
      </c>
      <c r="K111" s="32"/>
    </row>
    <row r="112" spans="1:11" ht="15.75" customHeight="1" thickBot="1">
      <c r="A112" s="173"/>
      <c r="B112" s="83" t="s">
        <v>137</v>
      </c>
      <c r="C112" s="142">
        <f>C100</f>
        <v>490000</v>
      </c>
      <c r="D112" s="142">
        <f>D100</f>
        <v>79463.94</v>
      </c>
      <c r="E112" s="144">
        <f>E100</f>
        <v>170000</v>
      </c>
      <c r="F112" s="142">
        <v>380000</v>
      </c>
      <c r="G112" s="142">
        <v>38074.49</v>
      </c>
      <c r="H112" s="142">
        <v>490000</v>
      </c>
      <c r="I112" s="143" t="s">
        <v>18</v>
      </c>
      <c r="J112" s="142">
        <f>J100</f>
        <v>90536.06</v>
      </c>
      <c r="K112" s="32"/>
    </row>
    <row r="113" spans="1:11" ht="15.75" customHeight="1" thickBot="1">
      <c r="A113" s="188"/>
      <c r="B113" s="9" t="s">
        <v>138</v>
      </c>
      <c r="C113" s="112">
        <f aca="true" t="shared" si="9" ref="C113:H113">SUM(C110:C112)</f>
        <v>17210000</v>
      </c>
      <c r="D113" s="112">
        <f>SUM(D110:D112)</f>
        <v>17210000.000000004</v>
      </c>
      <c r="E113" s="169">
        <f>SUM(E110:E112)</f>
        <v>17950000</v>
      </c>
      <c r="F113" s="113">
        <f t="shared" si="9"/>
        <v>17583000</v>
      </c>
      <c r="G113" s="112">
        <f t="shared" si="9"/>
        <v>10997359.69</v>
      </c>
      <c r="H113" s="112">
        <f t="shared" si="9"/>
        <v>17210000</v>
      </c>
      <c r="I113" s="114" t="s">
        <v>18</v>
      </c>
      <c r="J113" s="113">
        <f>SUM(J110:J112)</f>
        <v>740000.0000000002</v>
      </c>
      <c r="K113" s="135"/>
    </row>
    <row r="114" spans="1:11" ht="15.75" customHeight="1">
      <c r="A114" s="19"/>
      <c r="B114" s="19"/>
      <c r="C114" s="21"/>
      <c r="D114" s="21"/>
      <c r="E114" s="21"/>
      <c r="F114" s="21"/>
      <c r="G114" s="21"/>
      <c r="H114" s="21"/>
      <c r="I114" s="22"/>
      <c r="J114" s="21"/>
      <c r="K114" s="19"/>
    </row>
    <row r="115" spans="1:11" ht="15.75" customHeight="1">
      <c r="A115" s="19"/>
      <c r="B115" s="19"/>
      <c r="C115" s="21"/>
      <c r="D115" s="21"/>
      <c r="E115" s="25"/>
      <c r="F115" s="25"/>
      <c r="G115" s="25"/>
      <c r="H115" s="25"/>
      <c r="I115" s="26"/>
      <c r="J115" s="25"/>
      <c r="K115" s="19"/>
    </row>
  </sheetData>
  <sheetProtection/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SheetLayoutView="100" zoomScalePageLayoutView="0" workbookViewId="0" topLeftCell="A16">
      <selection activeCell="I26" sqref="I26"/>
    </sheetView>
  </sheetViews>
  <sheetFormatPr defaultColWidth="9.00390625" defaultRowHeight="12.75"/>
  <cols>
    <col min="1" max="1" width="18.875" style="0" customWidth="1"/>
    <col min="2" max="2" width="8.125" style="0" customWidth="1"/>
    <col min="3" max="3" width="7.375" style="0" customWidth="1"/>
    <col min="4" max="4" width="1.875" style="0" customWidth="1"/>
    <col min="5" max="5" width="42.375" style="0" bestFit="1" customWidth="1"/>
    <col min="6" max="6" width="1.875" style="0" customWidth="1"/>
    <col min="8" max="8" width="1.875" style="0" customWidth="1"/>
    <col min="10" max="10" width="8.25390625" style="0" customWidth="1"/>
    <col min="11" max="11" width="19.75390625" style="0" customWidth="1"/>
  </cols>
  <sheetData>
    <row r="1" spans="1:11" ht="15.75">
      <c r="A1" s="42"/>
      <c r="B1" s="42"/>
      <c r="C1" s="42"/>
      <c r="D1" s="42"/>
      <c r="E1" s="43" t="s">
        <v>167</v>
      </c>
      <c r="F1" s="42"/>
      <c r="G1" s="42"/>
      <c r="H1" s="42"/>
      <c r="I1" s="44"/>
      <c r="J1" s="53"/>
      <c r="K1" s="42"/>
    </row>
    <row r="2" spans="1:11" ht="15.75">
      <c r="A2" s="42"/>
      <c r="B2" s="42"/>
      <c r="C2" s="42"/>
      <c r="D2" s="42"/>
      <c r="E2" s="45" t="s">
        <v>168</v>
      </c>
      <c r="F2" s="42"/>
      <c r="G2" s="42"/>
      <c r="H2" s="42"/>
      <c r="I2" s="44"/>
      <c r="J2" s="53"/>
      <c r="K2" s="42"/>
    </row>
    <row r="3" spans="1:11" ht="12.75">
      <c r="A3" s="42"/>
      <c r="B3" s="42"/>
      <c r="C3" s="42"/>
      <c r="D3" s="42"/>
      <c r="E3" s="210" t="s">
        <v>280</v>
      </c>
      <c r="F3" s="42"/>
      <c r="G3" s="42"/>
      <c r="H3" s="42"/>
      <c r="I3" s="44"/>
      <c r="J3" s="53"/>
      <c r="K3" s="42"/>
    </row>
    <row r="4" spans="1:11" ht="15.75">
      <c r="A4" s="42"/>
      <c r="B4" s="42"/>
      <c r="C4" s="42"/>
      <c r="D4" s="42"/>
      <c r="E4" s="45" t="s">
        <v>169</v>
      </c>
      <c r="F4" s="42"/>
      <c r="G4" s="42"/>
      <c r="H4" s="42"/>
      <c r="I4" s="44"/>
      <c r="J4" s="53"/>
      <c r="K4" s="42"/>
    </row>
    <row r="5" spans="1:11" ht="15.75">
      <c r="A5" s="46"/>
      <c r="B5" s="46"/>
      <c r="C5" s="46"/>
      <c r="D5" s="46"/>
      <c r="E5" s="47" t="s">
        <v>303</v>
      </c>
      <c r="F5" s="46"/>
      <c r="G5" s="46"/>
      <c r="H5" s="46"/>
      <c r="I5" s="48"/>
      <c r="J5" s="50"/>
      <c r="K5" s="42"/>
    </row>
    <row r="6" spans="1:11" ht="13.5" thickBot="1">
      <c r="A6" s="46"/>
      <c r="B6" s="46"/>
      <c r="C6" s="46"/>
      <c r="D6" s="46"/>
      <c r="E6" s="46"/>
      <c r="F6" s="46"/>
      <c r="G6" s="46"/>
      <c r="H6" s="46"/>
      <c r="I6" s="48"/>
      <c r="J6" s="50"/>
      <c r="K6" s="42"/>
    </row>
    <row r="7" spans="1:11" ht="12.75">
      <c r="A7" s="211" t="s">
        <v>170</v>
      </c>
      <c r="B7" s="212" t="s">
        <v>323</v>
      </c>
      <c r="C7" s="213" t="s">
        <v>324</v>
      </c>
      <c r="D7" s="214"/>
      <c r="E7" s="215" t="s">
        <v>172</v>
      </c>
      <c r="F7" s="214"/>
      <c r="G7" s="215" t="s">
        <v>325</v>
      </c>
      <c r="H7" s="214"/>
      <c r="I7" s="216" t="s">
        <v>173</v>
      </c>
      <c r="J7" s="217"/>
      <c r="K7" s="218" t="s">
        <v>14</v>
      </c>
    </row>
    <row r="8" spans="1:11" ht="12.75">
      <c r="A8" s="219"/>
      <c r="B8" s="220">
        <v>2011</v>
      </c>
      <c r="C8" s="221">
        <v>2012</v>
      </c>
      <c r="D8" s="49"/>
      <c r="E8" s="222"/>
      <c r="F8" s="49"/>
      <c r="G8" s="222"/>
      <c r="H8" s="49"/>
      <c r="I8" s="223"/>
      <c r="J8" s="224"/>
      <c r="K8" s="225"/>
    </row>
    <row r="9" spans="1:11" ht="12.75">
      <c r="A9" s="219"/>
      <c r="B9" s="222"/>
      <c r="C9" s="226"/>
      <c r="D9" s="49"/>
      <c r="E9" s="222"/>
      <c r="F9" s="49"/>
      <c r="G9" s="222"/>
      <c r="H9" s="49"/>
      <c r="I9" s="223"/>
      <c r="J9" s="224"/>
      <c r="K9" s="225"/>
    </row>
    <row r="10" spans="1:11" ht="13.5">
      <c r="A10" s="227" t="s">
        <v>174</v>
      </c>
      <c r="B10" s="228">
        <v>1</v>
      </c>
      <c r="C10" s="228">
        <v>1</v>
      </c>
      <c r="D10" s="46"/>
      <c r="E10" s="228" t="s">
        <v>175</v>
      </c>
      <c r="F10" s="46"/>
      <c r="G10" s="228" t="s">
        <v>176</v>
      </c>
      <c r="H10" s="50"/>
      <c r="I10" s="229" t="s">
        <v>177</v>
      </c>
      <c r="J10" s="224"/>
      <c r="K10" s="230" t="s">
        <v>326</v>
      </c>
    </row>
    <row r="11" spans="1:11" ht="12.75">
      <c r="A11" s="227"/>
      <c r="B11" s="228"/>
      <c r="C11" s="228"/>
      <c r="D11" s="46"/>
      <c r="E11" s="228" t="s">
        <v>178</v>
      </c>
      <c r="F11" s="46"/>
      <c r="G11" s="231"/>
      <c r="H11" s="46"/>
      <c r="I11" s="232"/>
      <c r="J11" s="224"/>
      <c r="K11" s="225" t="s">
        <v>327</v>
      </c>
    </row>
    <row r="12" spans="1:11" ht="12.75">
      <c r="A12" s="227" t="s">
        <v>179</v>
      </c>
      <c r="B12" s="228">
        <v>1</v>
      </c>
      <c r="C12" s="228">
        <v>1</v>
      </c>
      <c r="D12" s="46"/>
      <c r="E12" s="228" t="s">
        <v>175</v>
      </c>
      <c r="F12" s="46"/>
      <c r="G12" s="228" t="s">
        <v>180</v>
      </c>
      <c r="H12" s="50"/>
      <c r="I12" s="229" t="s">
        <v>181</v>
      </c>
      <c r="J12" s="224"/>
      <c r="K12" s="225" t="s">
        <v>328</v>
      </c>
    </row>
    <row r="13" spans="1:11" ht="12.75">
      <c r="A13" s="227"/>
      <c r="B13" s="228"/>
      <c r="C13" s="228"/>
      <c r="D13" s="46"/>
      <c r="E13" s="228" t="s">
        <v>182</v>
      </c>
      <c r="F13" s="46"/>
      <c r="G13" s="228"/>
      <c r="H13" s="50"/>
      <c r="I13" s="229"/>
      <c r="J13" s="224"/>
      <c r="K13" s="225"/>
    </row>
    <row r="14" spans="1:11" ht="12.75">
      <c r="A14" s="227" t="s">
        <v>183</v>
      </c>
      <c r="B14" s="228">
        <v>1</v>
      </c>
      <c r="C14" s="228">
        <v>1</v>
      </c>
      <c r="D14" s="46"/>
      <c r="E14" s="228" t="s">
        <v>175</v>
      </c>
      <c r="F14" s="46"/>
      <c r="G14" s="228" t="s">
        <v>180</v>
      </c>
      <c r="H14" s="50"/>
      <c r="I14" s="229" t="s">
        <v>181</v>
      </c>
      <c r="J14" s="224"/>
      <c r="K14" s="225"/>
    </row>
    <row r="15" spans="1:11" ht="12.75">
      <c r="A15" s="227"/>
      <c r="B15" s="228"/>
      <c r="C15" s="228"/>
      <c r="D15" s="46"/>
      <c r="E15" s="228" t="s">
        <v>182</v>
      </c>
      <c r="F15" s="46"/>
      <c r="G15" s="228"/>
      <c r="H15" s="50"/>
      <c r="I15" s="229"/>
      <c r="J15" s="224"/>
      <c r="K15" s="225"/>
    </row>
    <row r="16" spans="1:11" ht="12.75">
      <c r="A16" s="227" t="s">
        <v>184</v>
      </c>
      <c r="B16" s="228">
        <v>2</v>
      </c>
      <c r="C16" s="228">
        <v>2</v>
      </c>
      <c r="D16" s="46"/>
      <c r="E16" s="228" t="s">
        <v>175</v>
      </c>
      <c r="F16" s="46"/>
      <c r="G16" s="228" t="s">
        <v>180</v>
      </c>
      <c r="H16" s="50"/>
      <c r="I16" s="229" t="s">
        <v>181</v>
      </c>
      <c r="J16" s="224"/>
      <c r="K16" s="225"/>
    </row>
    <row r="17" spans="1:11" ht="12.75">
      <c r="A17" s="227"/>
      <c r="B17" s="228"/>
      <c r="C17" s="228"/>
      <c r="D17" s="46"/>
      <c r="E17" s="228" t="s">
        <v>182</v>
      </c>
      <c r="F17" s="46"/>
      <c r="G17" s="228"/>
      <c r="H17" s="50"/>
      <c r="I17" s="229"/>
      <c r="J17" s="224"/>
      <c r="K17" s="225"/>
    </row>
    <row r="18" spans="1:11" ht="12.75">
      <c r="A18" s="227" t="s">
        <v>185</v>
      </c>
      <c r="B18" s="228">
        <v>1</v>
      </c>
      <c r="C18" s="228">
        <v>1</v>
      </c>
      <c r="D18" s="46"/>
      <c r="E18" s="228" t="s">
        <v>175</v>
      </c>
      <c r="F18" s="46"/>
      <c r="G18" s="228" t="s">
        <v>180</v>
      </c>
      <c r="H18" s="50"/>
      <c r="I18" s="229" t="s">
        <v>181</v>
      </c>
      <c r="J18" s="224"/>
      <c r="K18" s="225"/>
    </row>
    <row r="19" spans="1:11" ht="12.75">
      <c r="A19" s="227"/>
      <c r="B19" s="228"/>
      <c r="C19" s="228"/>
      <c r="D19" s="46"/>
      <c r="E19" s="228" t="s">
        <v>182</v>
      </c>
      <c r="F19" s="46"/>
      <c r="G19" s="228"/>
      <c r="H19" s="50"/>
      <c r="I19" s="229"/>
      <c r="J19" s="224"/>
      <c r="K19" s="225"/>
    </row>
    <row r="20" spans="1:11" ht="12.75">
      <c r="A20" s="227" t="s">
        <v>186</v>
      </c>
      <c r="B20" s="228">
        <v>1</v>
      </c>
      <c r="C20" s="228">
        <v>1</v>
      </c>
      <c r="D20" s="46"/>
      <c r="E20" s="228" t="s">
        <v>187</v>
      </c>
      <c r="F20" s="46"/>
      <c r="G20" s="228" t="s">
        <v>176</v>
      </c>
      <c r="H20" s="50"/>
      <c r="I20" s="229" t="s">
        <v>188</v>
      </c>
      <c r="J20" s="224"/>
      <c r="K20" s="225"/>
    </row>
    <row r="21" spans="1:11" ht="12.75">
      <c r="A21" s="227" t="s">
        <v>186</v>
      </c>
      <c r="B21" s="228">
        <v>1</v>
      </c>
      <c r="C21" s="228">
        <v>1</v>
      </c>
      <c r="D21" s="46"/>
      <c r="E21" s="228" t="s">
        <v>187</v>
      </c>
      <c r="F21" s="46"/>
      <c r="G21" s="228" t="s">
        <v>180</v>
      </c>
      <c r="H21" s="50"/>
      <c r="I21" s="229" t="s">
        <v>189</v>
      </c>
      <c r="J21" s="224" t="s">
        <v>329</v>
      </c>
      <c r="K21" s="225"/>
    </row>
    <row r="22" spans="1:11" ht="12.75">
      <c r="A22" s="227" t="s">
        <v>190</v>
      </c>
      <c r="B22" s="228">
        <v>4</v>
      </c>
      <c r="C22" s="228">
        <v>4</v>
      </c>
      <c r="D22" s="46"/>
      <c r="E22" s="228" t="s">
        <v>279</v>
      </c>
      <c r="F22" s="46"/>
      <c r="G22" s="228" t="s">
        <v>176</v>
      </c>
      <c r="H22" s="50"/>
      <c r="I22" s="229" t="s">
        <v>191</v>
      </c>
      <c r="J22" s="224" t="s">
        <v>330</v>
      </c>
      <c r="K22" s="225"/>
    </row>
    <row r="23" spans="1:11" ht="12.75">
      <c r="A23" s="227" t="s">
        <v>192</v>
      </c>
      <c r="B23" s="228">
        <v>1</v>
      </c>
      <c r="C23" s="228">
        <v>1</v>
      </c>
      <c r="D23" s="46"/>
      <c r="E23" s="228" t="s">
        <v>193</v>
      </c>
      <c r="F23" s="46"/>
      <c r="G23" s="228" t="s">
        <v>176</v>
      </c>
      <c r="H23" s="50"/>
      <c r="I23" s="229" t="s">
        <v>191</v>
      </c>
      <c r="J23" s="224" t="s">
        <v>329</v>
      </c>
      <c r="K23" s="225"/>
    </row>
    <row r="24" spans="1:11" ht="12.75">
      <c r="A24" s="227" t="s">
        <v>192</v>
      </c>
      <c r="B24" s="228">
        <v>1</v>
      </c>
      <c r="C24" s="228">
        <v>1</v>
      </c>
      <c r="D24" s="46"/>
      <c r="E24" s="228" t="s">
        <v>193</v>
      </c>
      <c r="F24" s="46"/>
      <c r="G24" s="228" t="s">
        <v>180</v>
      </c>
      <c r="H24" s="50"/>
      <c r="I24" s="229" t="s">
        <v>194</v>
      </c>
      <c r="J24" s="224" t="s">
        <v>329</v>
      </c>
      <c r="K24" s="225"/>
    </row>
    <row r="25" spans="1:11" ht="12.75">
      <c r="A25" s="227" t="s">
        <v>195</v>
      </c>
      <c r="B25" s="228">
        <v>1</v>
      </c>
      <c r="C25" s="228">
        <v>1</v>
      </c>
      <c r="D25" s="46"/>
      <c r="E25" s="228" t="s">
        <v>196</v>
      </c>
      <c r="F25" s="46"/>
      <c r="G25" s="228" t="s">
        <v>176</v>
      </c>
      <c r="H25" s="50"/>
      <c r="I25" s="229" t="s">
        <v>197</v>
      </c>
      <c r="J25" s="224" t="s">
        <v>329</v>
      </c>
      <c r="K25" s="225"/>
    </row>
    <row r="26" spans="1:11" ht="12.75">
      <c r="A26" s="227" t="s">
        <v>195</v>
      </c>
      <c r="B26" s="228">
        <v>6</v>
      </c>
      <c r="C26" s="228">
        <v>6</v>
      </c>
      <c r="D26" s="46"/>
      <c r="E26" s="228" t="s">
        <v>196</v>
      </c>
      <c r="F26" s="46"/>
      <c r="G26" s="228" t="s">
        <v>180</v>
      </c>
      <c r="H26" s="50"/>
      <c r="I26" s="229" t="s">
        <v>198</v>
      </c>
      <c r="J26" s="224" t="s">
        <v>331</v>
      </c>
      <c r="K26" s="225"/>
    </row>
    <row r="27" spans="1:11" ht="12.75">
      <c r="A27" s="227" t="s">
        <v>199</v>
      </c>
      <c r="B27" s="228">
        <v>4</v>
      </c>
      <c r="C27" s="228">
        <v>4</v>
      </c>
      <c r="D27" s="46"/>
      <c r="E27" s="228" t="s">
        <v>196</v>
      </c>
      <c r="F27" s="46"/>
      <c r="G27" s="228" t="s">
        <v>176</v>
      </c>
      <c r="H27" s="50"/>
      <c r="I27" s="229" t="s">
        <v>197</v>
      </c>
      <c r="J27" s="224" t="s">
        <v>330</v>
      </c>
      <c r="K27" s="225"/>
    </row>
    <row r="28" spans="1:11" ht="12.75">
      <c r="A28" s="227" t="s">
        <v>199</v>
      </c>
      <c r="B28" s="228">
        <v>4</v>
      </c>
      <c r="C28" s="228">
        <v>4</v>
      </c>
      <c r="D28" s="46"/>
      <c r="E28" s="228" t="s">
        <v>196</v>
      </c>
      <c r="F28" s="46"/>
      <c r="G28" s="228" t="s">
        <v>180</v>
      </c>
      <c r="H28" s="50"/>
      <c r="I28" s="229" t="s">
        <v>198</v>
      </c>
      <c r="J28" s="224"/>
      <c r="K28" s="225"/>
    </row>
    <row r="29" spans="1:11" ht="12.75">
      <c r="A29" s="227" t="s">
        <v>200</v>
      </c>
      <c r="B29" s="228">
        <v>4</v>
      </c>
      <c r="C29" s="228">
        <v>4</v>
      </c>
      <c r="D29" s="46"/>
      <c r="E29" s="228" t="s">
        <v>196</v>
      </c>
      <c r="F29" s="46"/>
      <c r="G29" s="228" t="s">
        <v>180</v>
      </c>
      <c r="H29" s="50"/>
      <c r="I29" s="229" t="s">
        <v>198</v>
      </c>
      <c r="J29" s="224" t="s">
        <v>332</v>
      </c>
      <c r="K29" s="225"/>
    </row>
    <row r="30" spans="1:11" ht="12.75">
      <c r="A30" s="227" t="s">
        <v>201</v>
      </c>
      <c r="B30" s="228">
        <v>2</v>
      </c>
      <c r="C30" s="228">
        <v>2</v>
      </c>
      <c r="D30" s="46"/>
      <c r="E30" s="228" t="s">
        <v>202</v>
      </c>
      <c r="F30" s="46"/>
      <c r="G30" s="228" t="s">
        <v>180</v>
      </c>
      <c r="H30" s="50"/>
      <c r="I30" s="229" t="s">
        <v>203</v>
      </c>
      <c r="J30" s="224"/>
      <c r="K30" s="225"/>
    </row>
    <row r="31" spans="1:11" ht="12.75">
      <c r="A31" s="227" t="s">
        <v>204</v>
      </c>
      <c r="B31" s="228">
        <v>5</v>
      </c>
      <c r="C31" s="228">
        <v>5</v>
      </c>
      <c r="D31" s="46"/>
      <c r="E31" s="228" t="s">
        <v>202</v>
      </c>
      <c r="F31" s="46"/>
      <c r="G31" s="228" t="s">
        <v>205</v>
      </c>
      <c r="H31" s="50"/>
      <c r="I31" s="229" t="s">
        <v>206</v>
      </c>
      <c r="J31" s="224" t="s">
        <v>333</v>
      </c>
      <c r="K31" s="225"/>
    </row>
    <row r="32" spans="1:11" ht="13.5" thickBot="1">
      <c r="A32" s="227" t="s">
        <v>207</v>
      </c>
      <c r="B32" s="233">
        <v>2</v>
      </c>
      <c r="C32" s="233">
        <v>2</v>
      </c>
      <c r="D32" s="46"/>
      <c r="E32" s="228" t="s">
        <v>208</v>
      </c>
      <c r="F32" s="46"/>
      <c r="G32" s="228" t="s">
        <v>209</v>
      </c>
      <c r="H32" s="50"/>
      <c r="I32" s="229" t="s">
        <v>210</v>
      </c>
      <c r="J32" s="224"/>
      <c r="K32" s="225"/>
    </row>
    <row r="33" spans="1:11" ht="12.75">
      <c r="A33" s="234" t="s">
        <v>211</v>
      </c>
      <c r="B33" s="228">
        <f>SUM(B10:B32)</f>
        <v>42</v>
      </c>
      <c r="C33" s="228">
        <f>SUM(C10:C32)</f>
        <v>42</v>
      </c>
      <c r="D33" s="46"/>
      <c r="E33" s="226"/>
      <c r="F33" s="46"/>
      <c r="G33" s="228"/>
      <c r="H33" s="50"/>
      <c r="I33" s="229"/>
      <c r="J33" s="224"/>
      <c r="K33" s="225"/>
    </row>
    <row r="34" spans="1:11" ht="13.5" thickBot="1">
      <c r="A34" s="219" t="s">
        <v>334</v>
      </c>
      <c r="B34" s="228">
        <v>1</v>
      </c>
      <c r="C34" s="228" t="s">
        <v>58</v>
      </c>
      <c r="D34" s="46"/>
      <c r="E34" s="231"/>
      <c r="F34" s="46"/>
      <c r="G34" s="228"/>
      <c r="H34" s="50"/>
      <c r="I34" s="229"/>
      <c r="J34" s="224"/>
      <c r="K34" s="225"/>
    </row>
    <row r="35" spans="1:11" ht="13.5" thickBot="1">
      <c r="A35" s="235" t="s">
        <v>335</v>
      </c>
      <c r="B35" s="236">
        <f>SUM(B33:B34)</f>
        <v>43</v>
      </c>
      <c r="C35" s="236">
        <f>SUM(C33:C34)</f>
        <v>42</v>
      </c>
      <c r="D35" s="57"/>
      <c r="E35" s="237"/>
      <c r="F35" s="57"/>
      <c r="G35" s="237"/>
      <c r="H35" s="57"/>
      <c r="I35" s="238"/>
      <c r="J35" s="239"/>
      <c r="K35" s="240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4"/>
      <c r="J36" s="53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4"/>
      <c r="J37" s="53"/>
      <c r="K37" s="42"/>
    </row>
    <row r="38" spans="1:11" ht="12.75">
      <c r="A38" s="54" t="s">
        <v>336</v>
      </c>
      <c r="B38" s="42"/>
      <c r="C38" s="42"/>
      <c r="D38" s="42"/>
      <c r="E38" s="42"/>
      <c r="F38" s="42"/>
      <c r="G38" s="42"/>
      <c r="H38" s="42"/>
      <c r="I38" s="44"/>
      <c r="J38" s="53"/>
      <c r="K38" s="42"/>
    </row>
    <row r="39" spans="1:10" ht="12.75">
      <c r="A39" s="46"/>
      <c r="B39" s="46"/>
      <c r="C39" s="50"/>
      <c r="D39" s="46"/>
      <c r="E39" s="46"/>
      <c r="F39" s="46"/>
      <c r="G39" s="50"/>
      <c r="H39" s="50"/>
      <c r="I39" s="51"/>
      <c r="J39" s="46"/>
    </row>
    <row r="40" spans="1:10" ht="12.75">
      <c r="A40" s="46"/>
      <c r="B40" s="46"/>
      <c r="C40" s="50"/>
      <c r="D40" s="46"/>
      <c r="E40" s="46"/>
      <c r="F40" s="46"/>
      <c r="G40" s="50"/>
      <c r="H40" s="50"/>
      <c r="I40" s="51"/>
      <c r="J40" s="46"/>
    </row>
    <row r="41" spans="1:10" ht="12.75">
      <c r="A41" s="46"/>
      <c r="B41" s="46"/>
      <c r="C41" s="50"/>
      <c r="D41" s="46"/>
      <c r="E41" s="46"/>
      <c r="F41" s="46"/>
      <c r="G41" s="50"/>
      <c r="H41" s="50"/>
      <c r="I41" s="51"/>
      <c r="J41" s="46"/>
    </row>
    <row r="42" spans="1:10" ht="12.75">
      <c r="A42" s="52"/>
      <c r="B42" s="55" t="s">
        <v>321</v>
      </c>
      <c r="C42" s="55"/>
      <c r="D42" s="42"/>
      <c r="E42" s="56" t="s">
        <v>171</v>
      </c>
      <c r="F42" s="42"/>
      <c r="G42" s="50"/>
      <c r="H42" s="50"/>
      <c r="I42" s="51"/>
      <c r="J42" s="46"/>
    </row>
    <row r="43" spans="1:10" ht="12.75">
      <c r="A43" s="42"/>
      <c r="B43" s="42"/>
      <c r="C43" s="42"/>
      <c r="D43" s="42"/>
      <c r="E43" s="53"/>
      <c r="F43" s="42"/>
      <c r="G43" s="42"/>
      <c r="H43" s="42"/>
      <c r="I43" s="44"/>
      <c r="J43" s="42"/>
    </row>
    <row r="44" spans="1:10" ht="12.75">
      <c r="A44" s="42"/>
      <c r="B44" s="42" t="s">
        <v>302</v>
      </c>
      <c r="C44" s="42"/>
      <c r="D44" s="42"/>
      <c r="E44" s="53">
        <v>13</v>
      </c>
      <c r="F44" s="42"/>
      <c r="G44" s="42"/>
      <c r="H44" s="42"/>
      <c r="I44" s="44"/>
      <c r="J44" s="42"/>
    </row>
    <row r="45" spans="1:10" ht="12.75">
      <c r="A45" s="42"/>
      <c r="B45" s="42"/>
      <c r="C45" s="42"/>
      <c r="D45" s="42"/>
      <c r="E45" s="53"/>
      <c r="F45" s="42"/>
      <c r="G45" s="42"/>
      <c r="H45" s="42"/>
      <c r="I45" s="44"/>
      <c r="J45" s="42"/>
    </row>
    <row r="46" spans="1:10" ht="12.75">
      <c r="A46" s="42"/>
      <c r="B46" s="42" t="s">
        <v>212</v>
      </c>
      <c r="C46" s="42"/>
      <c r="D46" s="42"/>
      <c r="E46" s="53">
        <v>35</v>
      </c>
      <c r="F46" s="42"/>
      <c r="G46" s="42"/>
      <c r="H46" s="42"/>
      <c r="I46" s="44"/>
      <c r="J46" s="42"/>
    </row>
    <row r="47" spans="1:10" ht="12.75">
      <c r="A47" s="42"/>
      <c r="B47" s="42"/>
      <c r="C47" s="42"/>
      <c r="D47" s="42"/>
      <c r="E47" s="53"/>
      <c r="F47" s="42"/>
      <c r="G47" s="42"/>
      <c r="H47" s="42"/>
      <c r="I47" s="44"/>
      <c r="J47" s="42"/>
    </row>
    <row r="48" spans="1:10" ht="12.75">
      <c r="A48" s="42"/>
      <c r="B48" s="42" t="s">
        <v>213</v>
      </c>
      <c r="C48" s="42"/>
      <c r="D48" s="42"/>
      <c r="E48" s="53">
        <v>31</v>
      </c>
      <c r="F48" s="42"/>
      <c r="G48" s="42"/>
      <c r="H48" s="42"/>
      <c r="I48" s="44"/>
      <c r="J48" s="42"/>
    </row>
    <row r="49" spans="1:10" ht="12.75">
      <c r="A49" s="42"/>
      <c r="B49" s="42"/>
      <c r="C49" s="42"/>
      <c r="D49" s="42"/>
      <c r="E49" s="53"/>
      <c r="F49" s="42"/>
      <c r="G49" s="42"/>
      <c r="H49" s="42"/>
      <c r="I49" s="44"/>
      <c r="J49" s="42"/>
    </row>
    <row r="50" spans="1:10" ht="12.75">
      <c r="A50" s="42"/>
      <c r="B50" s="42" t="s">
        <v>214</v>
      </c>
      <c r="C50" s="42"/>
      <c r="D50" s="42"/>
      <c r="E50" s="53">
        <v>21</v>
      </c>
      <c r="F50" s="42"/>
      <c r="G50" s="42"/>
      <c r="H50" s="42"/>
      <c r="I50" s="44"/>
      <c r="J50" s="42"/>
    </row>
    <row r="51" spans="1:10" ht="12.75">
      <c r="A51" s="42"/>
      <c r="B51" s="46"/>
      <c r="C51" s="46"/>
      <c r="D51" s="46"/>
      <c r="E51" s="46"/>
      <c r="F51" s="46"/>
      <c r="G51" s="42"/>
      <c r="H51" s="42"/>
      <c r="I51" s="44"/>
      <c r="J51" s="42"/>
    </row>
    <row r="52" spans="1:10" ht="13.5" thickBot="1">
      <c r="A52" s="42"/>
      <c r="B52" s="57"/>
      <c r="C52" s="57"/>
      <c r="D52" s="57"/>
      <c r="E52" s="57" t="s">
        <v>215</v>
      </c>
      <c r="F52" s="42"/>
      <c r="G52" s="42"/>
      <c r="H52" s="42"/>
      <c r="I52" s="44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4"/>
      <c r="J53" s="42"/>
    </row>
    <row r="54" spans="1:10" ht="12.75">
      <c r="A54" s="42"/>
      <c r="B54" s="42" t="s">
        <v>216</v>
      </c>
      <c r="C54" s="42"/>
      <c r="D54" s="42"/>
      <c r="E54" s="53">
        <f>SUM(E44:E53)</f>
        <v>100</v>
      </c>
      <c r="F54" s="42"/>
      <c r="G54" s="42"/>
      <c r="H54" s="42"/>
      <c r="I54" s="44"/>
      <c r="J54" s="42"/>
    </row>
    <row r="55" spans="1:10" ht="13.5" thickBot="1">
      <c r="A55" s="42"/>
      <c r="B55" s="57"/>
      <c r="C55" s="57"/>
      <c r="D55" s="57"/>
      <c r="E55" s="57"/>
      <c r="F55" s="46"/>
      <c r="G55" s="42"/>
      <c r="H55" s="42"/>
      <c r="I55" s="44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4"/>
      <c r="J56" s="42"/>
    </row>
    <row r="57" spans="1:10" ht="12.75">
      <c r="A57" s="42"/>
      <c r="B57" s="42" t="s">
        <v>301</v>
      </c>
      <c r="C57" s="42"/>
      <c r="D57" s="42"/>
      <c r="E57" s="42"/>
      <c r="F57" s="42"/>
      <c r="G57" s="42"/>
      <c r="H57" s="42"/>
      <c r="I57" s="44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4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4"/>
      <c r="J59" s="42"/>
    </row>
    <row r="60" spans="1:10" ht="12.75">
      <c r="A60" s="54"/>
      <c r="B60" s="42"/>
      <c r="C60" s="42"/>
      <c r="D60" s="42"/>
      <c r="E60" s="42"/>
      <c r="F60" s="42"/>
      <c r="G60" s="42"/>
      <c r="H60" s="42"/>
      <c r="I60" s="44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4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4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4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4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4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4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4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4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4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4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4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4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4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4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4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4"/>
      <c r="J76" s="42"/>
    </row>
  </sheetData>
  <sheetProtection/>
  <printOptions/>
  <pageMargins left="0.75" right="0.75" top="0.25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5" zoomScaleNormal="85" zoomScalePageLayoutView="0" workbookViewId="0" topLeftCell="A1">
      <selection activeCell="E2" sqref="E2"/>
    </sheetView>
  </sheetViews>
  <sheetFormatPr defaultColWidth="9.00390625" defaultRowHeight="12.75"/>
  <cols>
    <col min="1" max="1" width="5.25390625" style="76" bestFit="1" customWidth="1"/>
    <col min="2" max="2" width="27.25390625" style="76" bestFit="1" customWidth="1"/>
    <col min="3" max="3" width="22.25390625" style="76" customWidth="1"/>
    <col min="4" max="4" width="25.125" style="76" bestFit="1" customWidth="1"/>
    <col min="5" max="5" width="17.375" style="76" customWidth="1"/>
    <col min="6" max="6" width="9.125" style="76" customWidth="1"/>
    <col min="7" max="7" width="32.375" style="76" bestFit="1" customWidth="1"/>
    <col min="8" max="16384" width="9.125" style="76" customWidth="1"/>
  </cols>
  <sheetData>
    <row r="1" ht="12.75">
      <c r="D1" s="77"/>
    </row>
    <row r="2" spans="1:4" ht="16.5">
      <c r="A2" s="58"/>
      <c r="D2" s="77" t="s">
        <v>338</v>
      </c>
    </row>
    <row r="3" spans="1:7" ht="16.5">
      <c r="A3" s="58"/>
      <c r="B3" s="58"/>
      <c r="C3" s="58"/>
      <c r="D3" s="78" t="s">
        <v>337</v>
      </c>
      <c r="E3" s="58"/>
      <c r="F3" s="58"/>
      <c r="G3" s="58"/>
    </row>
    <row r="4" spans="1:7" ht="16.5">
      <c r="A4" s="58"/>
      <c r="B4" s="58"/>
      <c r="C4" s="58"/>
      <c r="D4" s="78" t="s">
        <v>155</v>
      </c>
      <c r="E4" s="58"/>
      <c r="F4" s="58"/>
      <c r="G4" s="58"/>
    </row>
    <row r="5" spans="2:7" ht="16.5">
      <c r="B5" s="58"/>
      <c r="C5" s="59"/>
      <c r="D5" s="78"/>
      <c r="E5" s="58"/>
      <c r="F5" s="58"/>
      <c r="G5" s="58"/>
    </row>
    <row r="6" spans="1:7" ht="17.25" thickBot="1">
      <c r="A6" s="58"/>
      <c r="B6" s="58"/>
      <c r="C6" s="58"/>
      <c r="D6" s="58"/>
      <c r="E6" s="58"/>
      <c r="F6" s="58"/>
      <c r="G6" s="58"/>
    </row>
    <row r="7" spans="1:7" ht="16.5">
      <c r="A7" s="60"/>
      <c r="B7" s="61"/>
      <c r="C7" s="61"/>
      <c r="D7" s="61"/>
      <c r="E7" s="61"/>
      <c r="F7" s="61"/>
      <c r="G7" s="62" t="s">
        <v>217</v>
      </c>
    </row>
    <row r="8" spans="1:7" ht="17.25" thickBot="1">
      <c r="A8" s="79" t="s">
        <v>218</v>
      </c>
      <c r="B8" s="63" t="s">
        <v>219</v>
      </c>
      <c r="C8" s="63" t="s">
        <v>220</v>
      </c>
      <c r="D8" s="63" t="s">
        <v>221</v>
      </c>
      <c r="E8" s="63" t="s">
        <v>222</v>
      </c>
      <c r="F8" s="63" t="s">
        <v>223</v>
      </c>
      <c r="G8" s="64" t="s">
        <v>224</v>
      </c>
    </row>
    <row r="9" spans="1:7" ht="16.5">
      <c r="A9" s="68">
        <v>1</v>
      </c>
      <c r="B9" s="65" t="s">
        <v>225</v>
      </c>
      <c r="C9" s="65" t="s">
        <v>226</v>
      </c>
      <c r="D9" s="65" t="s">
        <v>227</v>
      </c>
      <c r="E9" s="65" t="s">
        <v>228</v>
      </c>
      <c r="F9" s="66" t="s">
        <v>283</v>
      </c>
      <c r="G9" s="67" t="s">
        <v>229</v>
      </c>
    </row>
    <row r="10" spans="1:7" ht="16.5">
      <c r="A10" s="68">
        <v>2</v>
      </c>
      <c r="B10" s="69" t="s">
        <v>225</v>
      </c>
      <c r="C10" s="69" t="s">
        <v>230</v>
      </c>
      <c r="D10" s="69" t="s">
        <v>227</v>
      </c>
      <c r="E10" s="69" t="s">
        <v>228</v>
      </c>
      <c r="F10" s="70" t="s">
        <v>284</v>
      </c>
      <c r="G10" s="71" t="s">
        <v>229</v>
      </c>
    </row>
    <row r="11" spans="1:7" ht="16.5">
      <c r="A11" s="80">
        <v>3</v>
      </c>
      <c r="B11" s="69" t="s">
        <v>225</v>
      </c>
      <c r="C11" s="69" t="s">
        <v>231</v>
      </c>
      <c r="D11" s="69" t="s">
        <v>227</v>
      </c>
      <c r="E11" s="69" t="s">
        <v>228</v>
      </c>
      <c r="F11" s="70" t="s">
        <v>285</v>
      </c>
      <c r="G11" s="71" t="s">
        <v>229</v>
      </c>
    </row>
    <row r="12" spans="1:7" ht="16.5">
      <c r="A12" s="68">
        <v>4</v>
      </c>
      <c r="B12" s="69" t="s">
        <v>225</v>
      </c>
      <c r="C12" s="69" t="s">
        <v>232</v>
      </c>
      <c r="D12" s="69" t="s">
        <v>227</v>
      </c>
      <c r="E12" s="69" t="s">
        <v>228</v>
      </c>
      <c r="F12" s="70" t="s">
        <v>286</v>
      </c>
      <c r="G12" s="71" t="s">
        <v>229</v>
      </c>
    </row>
    <row r="13" spans="1:7" ht="16.5">
      <c r="A13" s="68">
        <v>5</v>
      </c>
      <c r="B13" s="69" t="s">
        <v>225</v>
      </c>
      <c r="C13" s="69" t="s">
        <v>233</v>
      </c>
      <c r="D13" s="69" t="s">
        <v>234</v>
      </c>
      <c r="E13" s="69" t="s">
        <v>235</v>
      </c>
      <c r="F13" s="70" t="s">
        <v>287</v>
      </c>
      <c r="G13" s="71" t="s">
        <v>229</v>
      </c>
    </row>
    <row r="14" spans="1:7" ht="16.5">
      <c r="A14" s="80">
        <v>6</v>
      </c>
      <c r="B14" s="69" t="s">
        <v>225</v>
      </c>
      <c r="C14" s="69" t="s">
        <v>236</v>
      </c>
      <c r="D14" s="69" t="s">
        <v>234</v>
      </c>
      <c r="E14" s="69" t="s">
        <v>235</v>
      </c>
      <c r="F14" s="70" t="s">
        <v>287</v>
      </c>
      <c r="G14" s="71" t="s">
        <v>229</v>
      </c>
    </row>
    <row r="15" spans="1:7" ht="16.5">
      <c r="A15" s="68">
        <v>7</v>
      </c>
      <c r="B15" s="69" t="s">
        <v>225</v>
      </c>
      <c r="C15" s="69" t="s">
        <v>237</v>
      </c>
      <c r="D15" s="69" t="s">
        <v>238</v>
      </c>
      <c r="E15" s="69" t="s">
        <v>239</v>
      </c>
      <c r="F15" s="70" t="s">
        <v>288</v>
      </c>
      <c r="G15" s="71" t="s">
        <v>229</v>
      </c>
    </row>
    <row r="16" spans="1:7" ht="16.5">
      <c r="A16" s="68">
        <v>8</v>
      </c>
      <c r="B16" s="69" t="s">
        <v>225</v>
      </c>
      <c r="C16" s="69" t="s">
        <v>240</v>
      </c>
      <c r="D16" s="69" t="s">
        <v>238</v>
      </c>
      <c r="E16" s="69" t="s">
        <v>239</v>
      </c>
      <c r="F16" s="70" t="s">
        <v>288</v>
      </c>
      <c r="G16" s="71" t="s">
        <v>229</v>
      </c>
    </row>
    <row r="17" spans="1:7" ht="16.5">
      <c r="A17" s="80">
        <v>9</v>
      </c>
      <c r="B17" s="69" t="s">
        <v>225</v>
      </c>
      <c r="C17" s="69" t="s">
        <v>241</v>
      </c>
      <c r="D17" s="69" t="s">
        <v>242</v>
      </c>
      <c r="E17" s="69" t="s">
        <v>243</v>
      </c>
      <c r="F17" s="70" t="s">
        <v>289</v>
      </c>
      <c r="G17" s="71" t="s">
        <v>229</v>
      </c>
    </row>
    <row r="18" spans="1:7" ht="16.5">
      <c r="A18" s="68">
        <v>10</v>
      </c>
      <c r="B18" s="69" t="s">
        <v>225</v>
      </c>
      <c r="C18" s="69" t="s">
        <v>244</v>
      </c>
      <c r="D18" s="69" t="s">
        <v>245</v>
      </c>
      <c r="E18" s="69" t="s">
        <v>246</v>
      </c>
      <c r="F18" s="70" t="s">
        <v>290</v>
      </c>
      <c r="G18" s="71" t="s">
        <v>229</v>
      </c>
    </row>
    <row r="19" spans="1:7" ht="16.5">
      <c r="A19" s="68">
        <v>11</v>
      </c>
      <c r="B19" s="69" t="s">
        <v>225</v>
      </c>
      <c r="C19" s="69" t="s">
        <v>247</v>
      </c>
      <c r="D19" s="69" t="s">
        <v>248</v>
      </c>
      <c r="E19" s="69" t="s">
        <v>246</v>
      </c>
      <c r="F19" s="70" t="s">
        <v>291</v>
      </c>
      <c r="G19" s="71" t="s">
        <v>229</v>
      </c>
    </row>
    <row r="20" spans="1:7" ht="16.5">
      <c r="A20" s="80">
        <v>12</v>
      </c>
      <c r="B20" s="69" t="s">
        <v>225</v>
      </c>
      <c r="C20" s="69" t="s">
        <v>249</v>
      </c>
      <c r="D20" s="69" t="s">
        <v>250</v>
      </c>
      <c r="E20" s="69" t="s">
        <v>251</v>
      </c>
      <c r="F20" s="70" t="s">
        <v>252</v>
      </c>
      <c r="G20" s="71" t="s">
        <v>229</v>
      </c>
    </row>
    <row r="21" spans="1:7" ht="16.5">
      <c r="A21" s="68">
        <v>13</v>
      </c>
      <c r="B21" s="69" t="s">
        <v>225</v>
      </c>
      <c r="C21" s="69" t="s">
        <v>253</v>
      </c>
      <c r="D21" s="69" t="s">
        <v>254</v>
      </c>
      <c r="E21" s="69" t="s">
        <v>255</v>
      </c>
      <c r="F21" s="70" t="s">
        <v>292</v>
      </c>
      <c r="G21" s="71" t="s">
        <v>229</v>
      </c>
    </row>
    <row r="22" spans="1:7" ht="16.5">
      <c r="A22" s="68">
        <v>14</v>
      </c>
      <c r="B22" s="69" t="s">
        <v>225</v>
      </c>
      <c r="C22" s="69" t="s">
        <v>256</v>
      </c>
      <c r="D22" s="69" t="s">
        <v>257</v>
      </c>
      <c r="E22" s="69" t="s">
        <v>258</v>
      </c>
      <c r="F22" s="70" t="s">
        <v>293</v>
      </c>
      <c r="G22" s="71" t="s">
        <v>229</v>
      </c>
    </row>
    <row r="23" spans="1:7" ht="16.5">
      <c r="A23" s="80">
        <v>15</v>
      </c>
      <c r="B23" s="69" t="s">
        <v>225</v>
      </c>
      <c r="C23" s="69" t="s">
        <v>259</v>
      </c>
      <c r="D23" s="69" t="s">
        <v>260</v>
      </c>
      <c r="E23" s="69" t="s">
        <v>251</v>
      </c>
      <c r="F23" s="70" t="s">
        <v>294</v>
      </c>
      <c r="G23" s="71" t="s">
        <v>229</v>
      </c>
    </row>
    <row r="24" spans="1:7" ht="16.5">
      <c r="A24" s="68">
        <v>16</v>
      </c>
      <c r="B24" s="69" t="s">
        <v>225</v>
      </c>
      <c r="C24" s="69" t="s">
        <v>262</v>
      </c>
      <c r="D24" s="69" t="s">
        <v>263</v>
      </c>
      <c r="E24" s="69" t="s">
        <v>264</v>
      </c>
      <c r="F24" s="70" t="s">
        <v>295</v>
      </c>
      <c r="G24" s="72" t="s">
        <v>265</v>
      </c>
    </row>
    <row r="25" spans="1:7" ht="16.5">
      <c r="A25" s="68">
        <v>17</v>
      </c>
      <c r="B25" s="69" t="s">
        <v>225</v>
      </c>
      <c r="C25" s="69" t="s">
        <v>266</v>
      </c>
      <c r="D25" s="69" t="s">
        <v>267</v>
      </c>
      <c r="E25" s="69" t="s">
        <v>268</v>
      </c>
      <c r="F25" s="70" t="s">
        <v>296</v>
      </c>
      <c r="G25" s="72" t="s">
        <v>265</v>
      </c>
    </row>
    <row r="26" spans="1:7" ht="16.5">
      <c r="A26" s="80">
        <v>18</v>
      </c>
      <c r="B26" s="69" t="s">
        <v>225</v>
      </c>
      <c r="C26" s="69" t="s">
        <v>269</v>
      </c>
      <c r="D26" s="69" t="s">
        <v>270</v>
      </c>
      <c r="E26" s="69" t="s">
        <v>271</v>
      </c>
      <c r="F26" s="70" t="s">
        <v>297</v>
      </c>
      <c r="G26" s="72" t="s">
        <v>265</v>
      </c>
    </row>
    <row r="27" spans="1:7" ht="16.5">
      <c r="A27" s="68">
        <v>19</v>
      </c>
      <c r="B27" s="69" t="s">
        <v>225</v>
      </c>
      <c r="C27" s="69" t="s">
        <v>272</v>
      </c>
      <c r="D27" s="69" t="s">
        <v>273</v>
      </c>
      <c r="E27" s="69" t="s">
        <v>274</v>
      </c>
      <c r="F27" s="70" t="s">
        <v>298</v>
      </c>
      <c r="G27" s="71" t="s">
        <v>229</v>
      </c>
    </row>
    <row r="28" spans="1:7" ht="16.5">
      <c r="A28" s="68">
        <v>20</v>
      </c>
      <c r="B28" s="69" t="s">
        <v>225</v>
      </c>
      <c r="C28" s="69" t="s">
        <v>275</v>
      </c>
      <c r="D28" s="69" t="s">
        <v>276</v>
      </c>
      <c r="E28" s="69" t="s">
        <v>235</v>
      </c>
      <c r="F28" s="70" t="s">
        <v>299</v>
      </c>
      <c r="G28" s="71" t="s">
        <v>229</v>
      </c>
    </row>
    <row r="29" spans="1:7" ht="16.5">
      <c r="A29" s="68">
        <v>21</v>
      </c>
      <c r="B29" s="69" t="s">
        <v>225</v>
      </c>
      <c r="C29" s="69" t="s">
        <v>277</v>
      </c>
      <c r="D29" s="69" t="s">
        <v>278</v>
      </c>
      <c r="E29" s="69" t="s">
        <v>274</v>
      </c>
      <c r="F29" s="70" t="s">
        <v>300</v>
      </c>
      <c r="G29" s="71" t="s">
        <v>229</v>
      </c>
    </row>
    <row r="30" spans="1:7" ht="16.5">
      <c r="A30" s="81">
        <v>22</v>
      </c>
      <c r="B30" s="69" t="s">
        <v>225</v>
      </c>
      <c r="C30" s="69" t="s">
        <v>281</v>
      </c>
      <c r="D30" s="69" t="s">
        <v>282</v>
      </c>
      <c r="E30" s="69" t="s">
        <v>251</v>
      </c>
      <c r="F30" s="70" t="s">
        <v>261</v>
      </c>
      <c r="G30" s="71" t="s">
        <v>229</v>
      </c>
    </row>
    <row r="31" spans="1:7" ht="17.25" thickBot="1">
      <c r="A31" s="68">
        <v>23</v>
      </c>
      <c r="B31" s="73" t="s">
        <v>225</v>
      </c>
      <c r="C31" s="73" t="s">
        <v>304</v>
      </c>
      <c r="D31" s="73" t="s">
        <v>305</v>
      </c>
      <c r="E31" s="73" t="s">
        <v>306</v>
      </c>
      <c r="F31" s="74" t="s">
        <v>307</v>
      </c>
      <c r="G31" s="75" t="s">
        <v>229</v>
      </c>
    </row>
  </sheetData>
  <sheetProtection/>
  <printOptions/>
  <pageMargins left="0.1968503937007874" right="0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22 84 231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guliz.avkan</cp:lastModifiedBy>
  <cp:lastPrinted>2012-04-25T11:43:09Z</cp:lastPrinted>
  <dcterms:created xsi:type="dcterms:W3CDTF">2012-03-12T08:53:12Z</dcterms:created>
  <dcterms:modified xsi:type="dcterms:W3CDTF">2012-04-25T12:21:19Z</dcterms:modified>
  <cp:category/>
  <cp:version/>
  <cp:contentType/>
  <cp:contentStatus/>
</cp:coreProperties>
</file>