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8445" activeTab="1"/>
  </bookViews>
  <sheets>
    <sheet name="GELİRLER" sheetId="1" r:id="rId1"/>
    <sheet name="GİDERLER" sheetId="2" r:id="rId2"/>
    <sheet name="KADROLAR" sheetId="3" r:id="rId3"/>
    <sheet name="RESMİ ARAÇLAR" sheetId="4" r:id="rId4"/>
  </sheets>
  <definedNames/>
  <calcPr fullCalcOnLoad="1"/>
</workbook>
</file>

<file path=xl/comments2.xml><?xml version="1.0" encoding="utf-8"?>
<comments xmlns="http://schemas.openxmlformats.org/spreadsheetml/2006/main">
  <authors>
    <author>BUTCEDAIRESI</author>
  </authors>
  <commentList>
    <comment ref="D11" authorId="0">
      <text>
        <r>
          <rPr>
            <b/>
            <sz val="8"/>
            <rFont val="Tahoma"/>
            <family val="0"/>
          </rPr>
          <t>BUTCEDAIRESI: AÜ1. 275</t>
        </r>
        <r>
          <rPr>
            <sz val="8"/>
            <rFont val="Tahoma"/>
            <family val="0"/>
          </rPr>
          <t xml:space="preserve">
Başkan   %50   637*12    =  7.600
 üye      %30   382*4*12= 18.336
</t>
        </r>
        <r>
          <rPr>
            <b/>
            <sz val="8"/>
            <rFont val="Tahoma"/>
            <family val="2"/>
          </rPr>
          <t>Toplam                             25.936</t>
        </r>
        <r>
          <rPr>
            <sz val="8"/>
            <rFont val="Tahoma"/>
            <family val="0"/>
          </rPr>
          <t xml:space="preserve">
</t>
        </r>
      </text>
    </comment>
    <comment ref="D64" authorId="0">
      <text>
        <r>
          <rPr>
            <b/>
            <sz val="8"/>
            <rFont val="Tahoma"/>
            <family val="0"/>
          </rPr>
          <t>BUTCEDAIRESI:</t>
        </r>
        <r>
          <rPr>
            <sz val="8"/>
            <rFont val="Tahoma"/>
            <family val="0"/>
          </rPr>
          <t xml:space="preserve">
4492 kg *2YTL= 8.984</t>
        </r>
      </text>
    </comment>
    <comment ref="D87" authorId="0">
      <text>
        <r>
          <rPr>
            <b/>
            <sz val="8"/>
            <rFont val="Tahoma"/>
            <family val="0"/>
          </rPr>
          <t>BUTCEDAIRESI:</t>
        </r>
        <r>
          <rPr>
            <sz val="8"/>
            <rFont val="Tahoma"/>
            <family val="0"/>
          </rPr>
          <t xml:space="preserve">
35.000 dolar </t>
        </r>
      </text>
    </comment>
  </commentList>
</comments>
</file>

<file path=xl/sharedStrings.xml><?xml version="1.0" encoding="utf-8"?>
<sst xmlns="http://schemas.openxmlformats.org/spreadsheetml/2006/main" count="488" uniqueCount="330">
  <si>
    <t xml:space="preserve">               "A" CETVELİ GELİRLER</t>
  </si>
  <si>
    <t>2008 ÖDENEĞİ</t>
  </si>
  <si>
    <t>( + ) ARTIŞ</t>
  </si>
  <si>
    <t>PROJE</t>
  </si>
  <si>
    <t>MADDE</t>
  </si>
  <si>
    <t>TAHSİSATIN NEVİ</t>
  </si>
  <si>
    <t>( - ) AZALIŞ</t>
  </si>
  <si>
    <t>A Ç I K L A M A L A R</t>
  </si>
  <si>
    <t>01</t>
  </si>
  <si>
    <t>İç Finansman</t>
  </si>
  <si>
    <t>Ürün Alım / Satım Farkı</t>
  </si>
  <si>
    <t xml:space="preserve"> (1)Zahire, Patates v.s. ürünlerin Alış-Satış farkı olarak öngörülmüştür.</t>
  </si>
  <si>
    <t>Soğuk Hava Deposu Muhafaza Geliri</t>
  </si>
  <si>
    <t>Tartı Harcı Geliri</t>
  </si>
  <si>
    <t>(3) Belediyesi olmayan köylerden Kuruma kalacağı öngörülmüştür.</t>
  </si>
  <si>
    <t>Zahire Kirlilik Kesintisi</t>
  </si>
  <si>
    <t>Arpa Kırma Ücreti</t>
  </si>
  <si>
    <t>Torbalama Ücreti</t>
  </si>
  <si>
    <t>Fumigasyon (Dezenfekte İlaç)</t>
  </si>
  <si>
    <t>İç Finansman Toplamı</t>
  </si>
  <si>
    <t>02</t>
  </si>
  <si>
    <t>KKTC Bütçe Katkısı</t>
  </si>
  <si>
    <t>03</t>
  </si>
  <si>
    <t>04</t>
  </si>
  <si>
    <t>TOPLAM</t>
  </si>
  <si>
    <t>AYLIK ÖZLÜK HAKLARI</t>
  </si>
  <si>
    <t>Memur Maaşları</t>
  </si>
  <si>
    <t>(1) Memur maaşları için öngörülmüştür.</t>
  </si>
  <si>
    <t>İşçi Ücretleri</t>
  </si>
  <si>
    <t>(2) İşçi ücretleri için öngörülmüştür.</t>
  </si>
  <si>
    <t>Emekli Memur Maaşları</t>
  </si>
  <si>
    <t>(3) Emekli memur maaşları için öngörülmüştür.</t>
  </si>
  <si>
    <t>İdare Heyeti Maaşları</t>
  </si>
  <si>
    <t>(4) İdare Heyeti ödenekleri için öngörülmüştür.</t>
  </si>
  <si>
    <t>05</t>
  </si>
  <si>
    <t>Kıdem Tazminatı ( İşçi )</t>
  </si>
  <si>
    <t xml:space="preserve">(5) Ayrılması muhtemel işçiler için öngörülmüştür. </t>
  </si>
  <si>
    <t>06</t>
  </si>
  <si>
    <t>Emekli İkramiyesi ( Memur )</t>
  </si>
  <si>
    <t>(6) Ayrılması muhtemel memurlar için öngörülmüştür.</t>
  </si>
  <si>
    <t>07</t>
  </si>
  <si>
    <t>İhtiyat Sandığı Kurum Katkısı</t>
  </si>
  <si>
    <t>08</t>
  </si>
  <si>
    <t>Sosyal Sigorta Kurum Katkısı</t>
  </si>
  <si>
    <t>(8) İşveren katkısı olarak öngörülmüştür.</t>
  </si>
  <si>
    <t>09</t>
  </si>
  <si>
    <t>Geçici Hizmetler</t>
  </si>
  <si>
    <t>10</t>
  </si>
  <si>
    <t>Ek Mesai Ödenekleri</t>
  </si>
  <si>
    <t>(10) Zahire ve patates alımları ile acil işler için öngörülmüştür.</t>
  </si>
  <si>
    <t>11</t>
  </si>
  <si>
    <t>Tahsisatlar</t>
  </si>
  <si>
    <t>Aylık Özlük Hakları Toplamı</t>
  </si>
  <si>
    <t>Cari Giderler</t>
  </si>
  <si>
    <t>Yolluk ve Maişet</t>
  </si>
  <si>
    <t>(14) Yolluk ve maişet ödemeleri için öngörülmüştür.</t>
  </si>
  <si>
    <t xml:space="preserve">Hizmet Alımları </t>
  </si>
  <si>
    <t>P.T.T</t>
  </si>
  <si>
    <t>(20) Telefon, teleks, faks ve posta pulu ödemeleri için öngörülmüştür.</t>
  </si>
  <si>
    <t>Murakabe Ücreti</t>
  </si>
  <si>
    <t>(21) Sayıştaylık murakabesi için öngörülmüştür.</t>
  </si>
  <si>
    <t>Taşıt Kiraları</t>
  </si>
  <si>
    <t>(22) Kamyon ve dozer kiraları için öngörülmüştür.</t>
  </si>
  <si>
    <t>İlanat</t>
  </si>
  <si>
    <t>(23) Gazete ilanları için öngörülmüştür.</t>
  </si>
  <si>
    <t>Araçların Sigortalanması</t>
  </si>
  <si>
    <t>Ambar / Tesis Sigortası</t>
  </si>
  <si>
    <t>(25)Yangın ve hırsızlık sigortaları için öngörülmüştür.</t>
  </si>
  <si>
    <t>Makine, Araç / Gereç Tamiri</t>
  </si>
  <si>
    <t>(26) Kuruma ait makine, araç ve gereçlerin tamiri için öngörülmüştür.</t>
  </si>
  <si>
    <t>Ambarların Bakım ve Onarımı</t>
  </si>
  <si>
    <t>(27) Merkezi daire ve  şubeler için öngörülmüştür.</t>
  </si>
  <si>
    <t>Dışa ( Açığa ) Depolama Giderleri</t>
  </si>
  <si>
    <t>(28) Açığa depolanan ürünün muhafazası için öngörülmüştür.</t>
  </si>
  <si>
    <t>Hizmet Alımları Toplamı</t>
  </si>
  <si>
    <t>Tüketim Malları ve Malzeme Alımları</t>
  </si>
  <si>
    <t>Kırtasiye - Matbua</t>
  </si>
  <si>
    <t>(30) Kırtasiye malzemelerinin alımı ve matbua işleri için öngörülmüştür.</t>
  </si>
  <si>
    <t>Elektrik - Su</t>
  </si>
  <si>
    <t>Akaryakıt - Yağ</t>
  </si>
  <si>
    <t>(32) Makine, araç ve gereçlerin akaryakıt-yağ ihtiyacı için öngörülmüştür.</t>
  </si>
  <si>
    <t>Dezenfekte İlaç ve Arpa Boyası</t>
  </si>
  <si>
    <t>(33) Kurum depolarının ve askeri birliklerin ilaçlanması için öngörülmüştür.</t>
  </si>
  <si>
    <t>Koruyucu Malz., Giyecek, Doğum/Defin Yrd.</t>
  </si>
  <si>
    <t>(34) Toplu iş sözleşmesi gereği olan haklar için öngörülmüştür.</t>
  </si>
  <si>
    <t>Hizmet Alımları ( Mütefferik )</t>
  </si>
  <si>
    <t>(35) Muhtelif hizmetlerin alımları için öngörülmüştür.</t>
  </si>
  <si>
    <t>Tüketim Malları ve Malzeme Alımları Toplamı</t>
  </si>
  <si>
    <t>Demirbaş Alımları</t>
  </si>
  <si>
    <t>Döşeme - Demirbaş</t>
  </si>
  <si>
    <t>(40) Acil ihtiyaç duyulan döşeme - demirbaş için öngörülmüştür.</t>
  </si>
  <si>
    <t>Demirbaş Alımları Toplamı</t>
  </si>
  <si>
    <t>DİĞER ÖDEMELER</t>
  </si>
  <si>
    <t>Temsili Ağırlama ( İzaz İkram )</t>
  </si>
  <si>
    <t>Köy Ambarları Kirası</t>
  </si>
  <si>
    <t>(52) Köylerden kiralanan depolar için öngörülmüştür.</t>
  </si>
  <si>
    <t>Diğer Ödemeler Toplamı</t>
  </si>
  <si>
    <t>MAĞUSA SOĞUK HAVA DEPOSU</t>
  </si>
  <si>
    <t>Yedek Parça ve Malzeme Alımları</t>
  </si>
  <si>
    <t>(53) Mağusa S.H.D ' na malzeme ve yedek parça alımı için öngörülmüştür.</t>
  </si>
  <si>
    <t>Amonyak Alımları</t>
  </si>
  <si>
    <t>(55)Mağusa S.H.D ' nun elektrik ve su ihtiyacı için öngörülmüştür.</t>
  </si>
  <si>
    <t>Mağusa Soğuk Hava Deposu Giderleri Toplamı</t>
  </si>
  <si>
    <t>HASPOLAT SOĞUK HAVA DEPOSU</t>
  </si>
  <si>
    <t>(56)Haspolat S.H.D ' na malzeme ve yedek parça alımı için öngörülmüştür.</t>
  </si>
  <si>
    <t>(57)Haspoalt S.H.D ' nun elektrik ve su ihtiyacı için öngörülmüştür.</t>
  </si>
  <si>
    <t>Tesis Bakım-Onarım</t>
  </si>
  <si>
    <t>(58)Haspolat S.H.D ' na tesis bakım ve onarım ihtiyacı için öngörülmüştür.</t>
  </si>
  <si>
    <t>Malzeme Tüketim Malları</t>
  </si>
  <si>
    <t>Haspolat Soğuk Hava Deposu Giderleri Toplamı</t>
  </si>
  <si>
    <t>SİLOLAR</t>
  </si>
  <si>
    <t>A-GAZİ MAGOSA SİLOSU ÖDEMELERİ</t>
  </si>
  <si>
    <t>Alan Kirası</t>
  </si>
  <si>
    <t>(62) Gazi Magosa Silosunun elektrik ödemeleri için öngörülmüştür.</t>
  </si>
  <si>
    <t>Yedek Parça</t>
  </si>
  <si>
    <t>(63) Gazi Magosa Silosunun yedek parça ihtiyacı için öngörülmüştür.</t>
  </si>
  <si>
    <t>Tesis Bakım / Onarım</t>
  </si>
  <si>
    <t>B-LEFKOŞA VE KUMYALI SİLOSU ÖDEMELERİ</t>
  </si>
  <si>
    <t>(65) Lefkoşa Silosunun elektrik ödemeleri için öngörülmüştür.</t>
  </si>
  <si>
    <t>Yedek Parça Alımları ve Bakım/Onarım</t>
  </si>
  <si>
    <t>(66) Lefkoşa Silosunun yedek parça İhtiyacı için öngörülmüştür.</t>
  </si>
  <si>
    <t>YATIRIM PROJELERİ</t>
  </si>
  <si>
    <t>Bilgisayar ve Program Alımı</t>
  </si>
  <si>
    <t>Merkezi Daire Yapımı</t>
  </si>
  <si>
    <t>Patates Paketleme Tesisinin Revizyonu</t>
  </si>
  <si>
    <t>Yatırım Projeleri Toplamı</t>
  </si>
  <si>
    <t>AYLIK ÖZLÜK HAKLARI TOPLAMI</t>
  </si>
  <si>
    <t>CARİ GİDERLER TOPLAMI</t>
  </si>
  <si>
    <t>YATIRIM PROJELERİ TOPLAMI</t>
  </si>
  <si>
    <t>GİDERLER TOPLAMI</t>
  </si>
  <si>
    <t xml:space="preserve">                          " B " CETVELİ</t>
  </si>
  <si>
    <t xml:space="preserve">                                KADRO</t>
  </si>
  <si>
    <t xml:space="preserve">           TOPRAK ÜRÜNLERİ KURUMU</t>
  </si>
  <si>
    <r>
      <t xml:space="preserve">         </t>
    </r>
    <r>
      <rPr>
        <b/>
        <u val="single"/>
        <sz val="12"/>
        <rFont val="Arial Narrow"/>
        <family val="2"/>
      </rPr>
      <t xml:space="preserve"> SÜREKLİ PERSONEL KADROSU</t>
    </r>
  </si>
  <si>
    <t>KADRO ADI</t>
  </si>
  <si>
    <t>KADRO SAYISI</t>
  </si>
  <si>
    <t>HİZMET SINIFLARI</t>
  </si>
  <si>
    <t>BAREM</t>
  </si>
  <si>
    <t>Müdür</t>
  </si>
  <si>
    <t xml:space="preserve">Yöneticilik  Hizmetleri Sınıfı </t>
  </si>
  <si>
    <t xml:space="preserve">  II</t>
  </si>
  <si>
    <t>18 A</t>
  </si>
  <si>
    <t>(Üst Kademe Yöneticisi)</t>
  </si>
  <si>
    <t>Mali İşler Amiri</t>
  </si>
  <si>
    <t xml:space="preserve">  III</t>
  </si>
  <si>
    <t>17 B</t>
  </si>
  <si>
    <t>(Üst Kademe Yöneticisi Sayılmayan Diğer Yöneticiler Sınıfı)</t>
  </si>
  <si>
    <t xml:space="preserve">Ürün ve Depolama Amiri </t>
  </si>
  <si>
    <t xml:space="preserve">Bölge Amiri </t>
  </si>
  <si>
    <t>İşletme Amiri</t>
  </si>
  <si>
    <t>İdare Sekreteri</t>
  </si>
  <si>
    <t>İdari Hizmetler Sınıfı</t>
  </si>
  <si>
    <t xml:space="preserve">12-13-14 </t>
  </si>
  <si>
    <t xml:space="preserve">10-11-12 </t>
  </si>
  <si>
    <t>Ürün Müfettişi</t>
  </si>
  <si>
    <t xml:space="preserve">13-14-15  </t>
  </si>
  <si>
    <t>Makine / Elektrik Mühendisi</t>
  </si>
  <si>
    <t>Mühendislik ve Mimarlık Hizmetleri Sınıfı</t>
  </si>
  <si>
    <t xml:space="preserve">11-12-13  </t>
  </si>
  <si>
    <t>Muhasebe Memuru</t>
  </si>
  <si>
    <t>Mali Hizmetler Sınıfı</t>
  </si>
  <si>
    <t xml:space="preserve">12-13-14  </t>
  </si>
  <si>
    <t xml:space="preserve">10-11-12  </t>
  </si>
  <si>
    <t>Ambar Emini</t>
  </si>
  <si>
    <t>Veznedar</t>
  </si>
  <si>
    <t>Katip II</t>
  </si>
  <si>
    <t>Kitabet Hizmetleri Sınıfı</t>
  </si>
  <si>
    <t xml:space="preserve">9-10  </t>
  </si>
  <si>
    <t>Katip III</t>
  </si>
  <si>
    <t xml:space="preserve">  IV</t>
  </si>
  <si>
    <t xml:space="preserve">5-6-7-8  </t>
  </si>
  <si>
    <t>Odacı</t>
  </si>
  <si>
    <t>Odacı ve Şöför Hizmetleri Sınıfı</t>
  </si>
  <si>
    <t xml:space="preserve">  I</t>
  </si>
  <si>
    <t>Sürekli Personel Toplamı:</t>
  </si>
  <si>
    <t>Müşavir</t>
  </si>
  <si>
    <t>Toplam</t>
  </si>
  <si>
    <t xml:space="preserve">         KADRO ADI </t>
  </si>
  <si>
    <t>Sanatkar - Teknisyen</t>
  </si>
  <si>
    <t>Kalifiye İşçi</t>
  </si>
  <si>
    <t>Yarı Kalifiye İşçi</t>
  </si>
  <si>
    <t xml:space="preserve">                                                                            </t>
  </si>
  <si>
    <t>İşçiler Toplamı</t>
  </si>
  <si>
    <t>HANGİ PROJE VEYA</t>
  </si>
  <si>
    <t>S.NO</t>
  </si>
  <si>
    <t>BAKANLIK / DAİRE</t>
  </si>
  <si>
    <t>PLAKA NO</t>
  </si>
  <si>
    <t>MARKASI</t>
  </si>
  <si>
    <t>MODELİ</t>
  </si>
  <si>
    <t>AĞIRLIK</t>
  </si>
  <si>
    <t>ÖDENEKTEN SATIN ALINDIĞI</t>
  </si>
  <si>
    <t>TOPRAK ÜRÜNLERİ KURUMU</t>
  </si>
  <si>
    <t>RHA 929</t>
  </si>
  <si>
    <t>MASSEY FERGUSON</t>
  </si>
  <si>
    <t>LASTİKLİ DOZER</t>
  </si>
  <si>
    <t>KURUM BÜTÇESİNDEN</t>
  </si>
  <si>
    <t>RHA 930</t>
  </si>
  <si>
    <t>RHA 718</t>
  </si>
  <si>
    <t>RHA 1632</t>
  </si>
  <si>
    <t>RHA 1081</t>
  </si>
  <si>
    <t>ISSUZU</t>
  </si>
  <si>
    <t>MAK. NO. 002007</t>
  </si>
  <si>
    <t>FEND</t>
  </si>
  <si>
    <t>FORKLİFT</t>
  </si>
  <si>
    <t>MAK. NO. 002008</t>
  </si>
  <si>
    <t>MAK.NO. GA00445N43474J</t>
  </si>
  <si>
    <t>CLARK</t>
  </si>
  <si>
    <t>BOBCAT</t>
  </si>
  <si>
    <t>MAK.NO. GA00445N44282J</t>
  </si>
  <si>
    <t>RHA 1506</t>
  </si>
  <si>
    <t>RENAULT</t>
  </si>
  <si>
    <t>RHA 1682</t>
  </si>
  <si>
    <t>ANADOL</t>
  </si>
  <si>
    <t>BİNEK ARABASI</t>
  </si>
  <si>
    <t>RHA 1767</t>
  </si>
  <si>
    <t>ISUZU TROPER</t>
  </si>
  <si>
    <t>ARAZİ ARACI</t>
  </si>
  <si>
    <t>RHA 037</t>
  </si>
  <si>
    <t>BEDFORD</t>
  </si>
  <si>
    <t>KAMYON</t>
  </si>
  <si>
    <t>RHA 2254</t>
  </si>
  <si>
    <t>MITSUBISHI</t>
  </si>
  <si>
    <t>RHA 2192</t>
  </si>
  <si>
    <t>SUZİKİ</t>
  </si>
  <si>
    <t>MOTOSİKLET</t>
  </si>
  <si>
    <t>50 CC</t>
  </si>
  <si>
    <t>MAK.NO.FB15EX-7</t>
  </si>
  <si>
    <t>KOMATSU</t>
  </si>
  <si>
    <t>AKÜLÜ FORKLİFT</t>
  </si>
  <si>
    <t>RHA 2570</t>
  </si>
  <si>
    <t>BMC</t>
  </si>
  <si>
    <t>BUZLUKLU KAMYON</t>
  </si>
  <si>
    <t>RHA 2758</t>
  </si>
  <si>
    <t>SUZUKİ ADDRESS</t>
  </si>
  <si>
    <t>99CC</t>
  </si>
  <si>
    <t>RHA 2874</t>
  </si>
  <si>
    <t>ISUZU ELF</t>
  </si>
  <si>
    <t>KAMYONET</t>
  </si>
  <si>
    <t>ZEYTİNYAĞI ALIM-SATIM PROJESİNDEN</t>
  </si>
  <si>
    <t>RHA 2875</t>
  </si>
  <si>
    <t>LANDROVER FREELANDER</t>
  </si>
  <si>
    <t>JEEP</t>
  </si>
  <si>
    <t>RHA 2876</t>
  </si>
  <si>
    <t>FORD TRANSİT</t>
  </si>
  <si>
    <t>ESTATE</t>
  </si>
  <si>
    <t>RHA 2884</t>
  </si>
  <si>
    <t>HUNDAİ</t>
  </si>
  <si>
    <t>DOZER</t>
  </si>
  <si>
    <t>F100532</t>
  </si>
  <si>
    <t>DAEWOO</t>
  </si>
  <si>
    <t>RHA 3012</t>
  </si>
  <si>
    <t>HYUNDAI</t>
  </si>
  <si>
    <t>Personel Katkısı</t>
  </si>
  <si>
    <t>12</t>
  </si>
  <si>
    <t>Devlete Aktarılan Personel Giderleri</t>
  </si>
  <si>
    <t>(12)Devlete aktarılan personelin ödenmesi için öngörülmüştür.</t>
  </si>
  <si>
    <t>2009 ÖDENEĞİ</t>
  </si>
  <si>
    <t>Borçlanma</t>
  </si>
  <si>
    <t>(67)Şubelere bilgisayar ve bilgisayar sistemleri alımı için öngörülmüştür.</t>
  </si>
  <si>
    <t>(69)Patates Paketleme tesisinin revizyonu için öngörülmüştür.</t>
  </si>
  <si>
    <t xml:space="preserve">                                                "C" CETVELİ GİDERLER</t>
  </si>
  <si>
    <t>( TL )</t>
  </si>
  <si>
    <t>(4) Alınan zahiredeki kirlilik için kesilecek miktar için öngörülmüştür.</t>
  </si>
  <si>
    <t>(5) Kırık arpa satışları neticesinde kırma ücreti için öngörülmüştür.</t>
  </si>
  <si>
    <t>(6) Torbalama hizmetlerine mukabil elde edilecek gelirler için öngörülmüştür.</t>
  </si>
  <si>
    <t>(7) İlaç satışları ve ilaçlama hizmetleri için öngörülmüştür.</t>
  </si>
  <si>
    <t>Tarım ve Orman Mühendisliği ve Hayvancılık Hizmetleri Sınıfı</t>
  </si>
  <si>
    <t xml:space="preserve">                                        ( Madde 2 )</t>
  </si>
  <si>
    <t>(31) Elektrik ve su ödemeleri için öngörülmüştür.</t>
  </si>
  <si>
    <t>(59) Haspolat S.H.D 'na ihtiyaç duyulan malzeme tüketim mallarının alımı için öngörülmüştür.</t>
  </si>
  <si>
    <t>(61) Gazi Magosa silosunun yıllık alan kirası için öngörülmüştür.</t>
  </si>
  <si>
    <t>(64) Gazi Magosa Silosunun bakım ve onarımı içinöngörülmüştür.</t>
  </si>
  <si>
    <t>RHA 3423</t>
  </si>
  <si>
    <t>YAMAHA</t>
  </si>
  <si>
    <t>5100</t>
  </si>
  <si>
    <t>5240</t>
  </si>
  <si>
    <t>3600</t>
  </si>
  <si>
    <t>3048</t>
  </si>
  <si>
    <t>1499</t>
  </si>
  <si>
    <t>2500</t>
  </si>
  <si>
    <t>3480</t>
  </si>
  <si>
    <t>940</t>
  </si>
  <si>
    <t>900</t>
  </si>
  <si>
    <t>2012</t>
  </si>
  <si>
    <t>838</t>
  </si>
  <si>
    <t>2075</t>
  </si>
  <si>
    <t>2550</t>
  </si>
  <si>
    <t>4680</t>
  </si>
  <si>
    <t>99 CC</t>
  </si>
  <si>
    <t>1790</t>
  </si>
  <si>
    <t>1576</t>
  </si>
  <si>
    <t>1540</t>
  </si>
  <si>
    <t>8960</t>
  </si>
  <si>
    <t>3457</t>
  </si>
  <si>
    <t>11500</t>
  </si>
  <si>
    <t>Baremler değiştirilmiş şekli ile 7/1979 Sayılı Kamu Görevlileri Yasası uyarınca uygulanan baremlerin aynısıdır.</t>
  </si>
  <si>
    <t>Formen</t>
  </si>
  <si>
    <t xml:space="preserve">                 İşçiler ; Formen 14, Sanatkar-Teknisyen 24, Kalifiye İşçi 34, Yarı Kalifiye İşçi 28 olmak üzere toplam 100 kişi.</t>
  </si>
  <si>
    <t>( YTL )</t>
  </si>
  <si>
    <t>(2) Soğuk Hava Deposundan elde edilecek muhafaza ücreti için öngörülmüştür.</t>
  </si>
  <si>
    <t>AÇIKLAMA</t>
  </si>
  <si>
    <t xml:space="preserve">Toprak Ürünleri Kurumu </t>
  </si>
  <si>
    <t xml:space="preserve">(Kuruluş, Görev  ve Yetkileri) </t>
  </si>
  <si>
    <t>(11) İşçilere Toplu İş Sözleşmesi gereği ödenecek tahsisatlar için öngörülmüştür .</t>
  </si>
  <si>
    <t>(24) RHA'ların sigortalanması için öngörülmüştür.</t>
  </si>
  <si>
    <t>(02) Bütçe Katkısı olarak verileceği öngörülmüştür.</t>
  </si>
  <si>
    <t>(03) Borçlanma için öngörülmüştür.</t>
  </si>
  <si>
    <t>(50) Kurum Müdürlüğüne gelen misafirler için öngörülmüştür.</t>
  </si>
  <si>
    <t>(54) Mağusa S.H.D için amonyak temini amacıyla öngörülmüştür.</t>
  </si>
  <si>
    <t>(68)Kurumun Merkezi Daire inşaatı için öngörülmüştür.</t>
  </si>
  <si>
    <t>(kg.)</t>
  </si>
  <si>
    <t>PİCK-UP</t>
  </si>
  <si>
    <t>Silo Giderleri Toplamı</t>
  </si>
  <si>
    <t>Soğuk Hava Deposunun Geliştirilmesi</t>
  </si>
  <si>
    <t xml:space="preserve">8-9-10-11 </t>
  </si>
  <si>
    <t>STATION WAGON</t>
  </si>
  <si>
    <t>(04) Devlete aktarılan personel için verilecek personel katkısı için öngörülmüştür.</t>
  </si>
  <si>
    <r>
      <t xml:space="preserve">    </t>
    </r>
    <r>
      <rPr>
        <b/>
        <u val="single"/>
        <sz val="10"/>
        <rFont val="Arial Narrow"/>
        <family val="2"/>
      </rPr>
      <t>DERECE</t>
    </r>
  </si>
  <si>
    <t>Yasası (32/1992)</t>
  </si>
  <si>
    <t>Emekli  Personel</t>
  </si>
  <si>
    <t xml:space="preserve">                             (Madde 2)</t>
  </si>
  <si>
    <t>(9) Geçici personel ve geçici ve mevsimlik işçiler için öngörülmüştür.</t>
  </si>
  <si>
    <t xml:space="preserve">                              (Madde 2)</t>
  </si>
  <si>
    <t xml:space="preserve">                     ( Madde 3 )</t>
  </si>
  <si>
    <t>(Madde 2)</t>
  </si>
  <si>
    <r>
      <t xml:space="preserve">                            </t>
    </r>
    <r>
      <rPr>
        <b/>
        <sz val="11"/>
        <rFont val="Arial Narrow"/>
        <family val="2"/>
      </rPr>
      <t xml:space="preserve"> TOPRAK ÜRÜNLERİ KURUMU</t>
    </r>
  </si>
  <si>
    <r>
      <t xml:space="preserve">                    </t>
    </r>
    <r>
      <rPr>
        <b/>
        <sz val="11"/>
        <rFont val="Arial Narrow"/>
        <family val="2"/>
      </rPr>
      <t>RESMİ HİZMET ARAÇLARININ DÖKÜMÜ</t>
    </r>
  </si>
  <si>
    <t xml:space="preserve">                                           ( D CETVELİ )</t>
  </si>
  <si>
    <t>(7) İşveren katkısı ve 500,000 TL geçmiş yıl borcu olarak öngörülmüştür.</t>
  </si>
  <si>
    <t>(70)Soğuk Hava Depolarının geliştirilmesi için öngörülmüştür.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</si>
</sst>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\+#,##0;\-#,###"/>
  </numFmts>
  <fonts count="19">
    <font>
      <sz val="10"/>
      <name val="Arial Tur"/>
      <family val="0"/>
    </font>
    <font>
      <sz val="10"/>
      <name val="Times New Roman Tur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sz val="7.5"/>
      <name val="Arial Narrow"/>
      <family val="2"/>
    </font>
    <font>
      <b/>
      <sz val="9"/>
      <name val="Arial Narrow"/>
      <family val="2"/>
    </font>
    <font>
      <b/>
      <sz val="10"/>
      <name val="Arial Tur"/>
      <family val="0"/>
    </font>
    <font>
      <b/>
      <sz val="8"/>
      <name val="Arial Tu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4" fontId="3" fillId="0" borderId="0" xfId="19" applyNumberFormat="1" applyFont="1">
      <alignment/>
      <protection/>
    </xf>
    <xf numFmtId="0" fontId="3" fillId="0" borderId="0" xfId="19" applyFont="1" applyBorder="1">
      <alignment/>
      <protection/>
    </xf>
    <xf numFmtId="4" fontId="4" fillId="0" borderId="0" xfId="19" applyNumberFormat="1" applyFont="1" applyBorder="1">
      <alignment/>
      <protection/>
    </xf>
    <xf numFmtId="4" fontId="3" fillId="0" borderId="0" xfId="19" applyNumberFormat="1" applyFont="1" applyBorder="1">
      <alignment/>
      <protection/>
    </xf>
    <xf numFmtId="0" fontId="3" fillId="0" borderId="1" xfId="19" applyFont="1" applyBorder="1">
      <alignment/>
      <protection/>
    </xf>
    <xf numFmtId="0" fontId="3" fillId="0" borderId="2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3" fontId="3" fillId="0" borderId="0" xfId="19" applyNumberFormat="1" applyFont="1" applyBorder="1">
      <alignment/>
      <protection/>
    </xf>
    <xf numFmtId="49" fontId="3" fillId="0" borderId="2" xfId="19" applyNumberFormat="1" applyFont="1" applyBorder="1" applyAlignment="1">
      <alignment horizontal="center"/>
      <protection/>
    </xf>
    <xf numFmtId="3" fontId="3" fillId="0" borderId="0" xfId="19" applyNumberFormat="1" applyFont="1" applyBorder="1" applyAlignment="1">
      <alignment horizontal="center"/>
      <protection/>
    </xf>
    <xf numFmtId="3" fontId="3" fillId="0" borderId="4" xfId="19" applyNumberFormat="1" applyFont="1" applyBorder="1">
      <alignment/>
      <protection/>
    </xf>
    <xf numFmtId="3" fontId="3" fillId="0" borderId="8" xfId="19" applyNumberFormat="1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8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>
      <alignment/>
      <protection/>
    </xf>
    <xf numFmtId="0" fontId="3" fillId="0" borderId="8" xfId="19" applyFont="1" applyBorder="1">
      <alignment/>
      <protection/>
    </xf>
    <xf numFmtId="0" fontId="3" fillId="0" borderId="4" xfId="19" applyFont="1" applyBorder="1">
      <alignment/>
      <protection/>
    </xf>
    <xf numFmtId="49" fontId="3" fillId="0" borderId="0" xfId="19" applyNumberFormat="1" applyFont="1" applyBorder="1" applyAlignment="1">
      <alignment horizontal="center"/>
      <protection/>
    </xf>
    <xf numFmtId="0" fontId="3" fillId="0" borderId="9" xfId="19" applyFont="1" applyBorder="1">
      <alignment/>
      <protection/>
    </xf>
    <xf numFmtId="0" fontId="3" fillId="0" borderId="10" xfId="19" applyFont="1" applyBorder="1">
      <alignment/>
      <protection/>
    </xf>
    <xf numFmtId="0" fontId="3" fillId="0" borderId="11" xfId="19" applyFont="1" applyBorder="1">
      <alignment/>
      <protection/>
    </xf>
    <xf numFmtId="0" fontId="4" fillId="0" borderId="2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8" fillId="0" borderId="3" xfId="19" applyFont="1" applyBorder="1" applyAlignment="1">
      <alignment horizontal="left"/>
      <protection/>
    </xf>
    <xf numFmtId="0" fontId="7" fillId="0" borderId="4" xfId="19" applyFont="1" applyBorder="1">
      <alignment/>
      <protection/>
    </xf>
    <xf numFmtId="0" fontId="3" fillId="0" borderId="2" xfId="19" applyFont="1" applyBorder="1">
      <alignment/>
      <protection/>
    </xf>
    <xf numFmtId="0" fontId="8" fillId="0" borderId="8" xfId="19" applyFont="1" applyBorder="1" applyAlignment="1">
      <alignment horizontal="left"/>
      <protection/>
    </xf>
    <xf numFmtId="0" fontId="3" fillId="0" borderId="8" xfId="19" applyFont="1" applyBorder="1" applyAlignment="1">
      <alignment horizontal="left"/>
      <protection/>
    </xf>
    <xf numFmtId="0" fontId="3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3" fillId="0" borderId="7" xfId="19" applyFont="1" applyBorder="1">
      <alignment/>
      <protection/>
    </xf>
    <xf numFmtId="0" fontId="8" fillId="0" borderId="8" xfId="19" applyFont="1" applyBorder="1">
      <alignment/>
      <protection/>
    </xf>
    <xf numFmtId="0" fontId="3" fillId="0" borderId="3" xfId="19" applyFont="1" applyBorder="1">
      <alignment/>
      <protection/>
    </xf>
    <xf numFmtId="0" fontId="4" fillId="0" borderId="3" xfId="19" applyFont="1" applyBorder="1">
      <alignment/>
      <protection/>
    </xf>
    <xf numFmtId="0" fontId="3" fillId="0" borderId="12" xfId="19" applyFont="1" applyBorder="1">
      <alignment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3" fontId="3" fillId="0" borderId="13" xfId="19" applyNumberFormat="1" applyFont="1" applyBorder="1">
      <alignment/>
      <protection/>
    </xf>
    <xf numFmtId="0" fontId="4" fillId="0" borderId="14" xfId="19" applyFont="1" applyBorder="1">
      <alignment/>
      <protection/>
    </xf>
    <xf numFmtId="0" fontId="8" fillId="0" borderId="3" xfId="19" applyFont="1" applyBorder="1">
      <alignment/>
      <protection/>
    </xf>
    <xf numFmtId="0" fontId="3" fillId="0" borderId="13" xfId="19" applyFont="1" applyBorder="1">
      <alignment/>
      <protection/>
    </xf>
    <xf numFmtId="0" fontId="7" fillId="0" borderId="13" xfId="19" applyFont="1" applyBorder="1">
      <alignment/>
      <protection/>
    </xf>
    <xf numFmtId="0" fontId="9" fillId="0" borderId="0" xfId="19" applyFont="1" applyBorder="1">
      <alignment/>
      <protection/>
    </xf>
    <xf numFmtId="49" fontId="3" fillId="0" borderId="0" xfId="19" applyNumberFormat="1" applyFont="1">
      <alignment/>
      <protection/>
    </xf>
    <xf numFmtId="0" fontId="1" fillId="0" borderId="0" xfId="19">
      <alignment/>
      <protection/>
    </xf>
    <xf numFmtId="0" fontId="9" fillId="0" borderId="0" xfId="19" applyFont="1">
      <alignment/>
      <protection/>
    </xf>
    <xf numFmtId="0" fontId="3" fillId="0" borderId="0" xfId="19" applyFont="1" applyAlignment="1">
      <alignment horizontal="left"/>
      <protection/>
    </xf>
    <xf numFmtId="0" fontId="11" fillId="0" borderId="0" xfId="19" applyFont="1" applyBorder="1">
      <alignment/>
      <protection/>
    </xf>
    <xf numFmtId="49" fontId="3" fillId="0" borderId="0" xfId="19" applyNumberFormat="1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9" xfId="19" applyFont="1" applyBorder="1" applyAlignment="1">
      <alignment horizontal="center"/>
      <protection/>
    </xf>
    <xf numFmtId="0" fontId="4" fillId="0" borderId="0" xfId="19" applyFont="1" applyBorder="1" applyAlignment="1">
      <alignment horizontal="right"/>
      <protection/>
    </xf>
    <xf numFmtId="0" fontId="4" fillId="0" borderId="0" xfId="19" applyFont="1" applyBorder="1" applyAlignment="1">
      <alignment horizontal="left"/>
      <protection/>
    </xf>
    <xf numFmtId="0" fontId="4" fillId="0" borderId="15" xfId="19" applyFont="1" applyBorder="1">
      <alignment/>
      <protection/>
    </xf>
    <xf numFmtId="0" fontId="8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10" xfId="19" applyFont="1" applyBorder="1">
      <alignment/>
      <protection/>
    </xf>
    <xf numFmtId="0" fontId="12" fillId="0" borderId="11" xfId="19" applyFont="1" applyBorder="1">
      <alignment/>
      <protection/>
    </xf>
    <xf numFmtId="0" fontId="6" fillId="0" borderId="1" xfId="19" applyFont="1" applyBorder="1" applyAlignment="1">
      <alignment horizont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6" fillId="0" borderId="17" xfId="19" applyFont="1" applyBorder="1">
      <alignment/>
      <protection/>
    </xf>
    <xf numFmtId="49" fontId="6" fillId="0" borderId="17" xfId="19" applyNumberFormat="1" applyFont="1" applyBorder="1" applyAlignment="1">
      <alignment horizontal="center"/>
      <protection/>
    </xf>
    <xf numFmtId="0" fontId="6" fillId="0" borderId="18" xfId="19" applyFont="1" applyBorder="1">
      <alignment/>
      <protection/>
    </xf>
    <xf numFmtId="0" fontId="6" fillId="0" borderId="19" xfId="19" applyFont="1" applyBorder="1" applyAlignment="1">
      <alignment horizontal="center"/>
      <protection/>
    </xf>
    <xf numFmtId="0" fontId="6" fillId="0" borderId="20" xfId="19" applyFont="1" applyBorder="1">
      <alignment/>
      <protection/>
    </xf>
    <xf numFmtId="49" fontId="6" fillId="0" borderId="20" xfId="19" applyNumberFormat="1" applyFont="1" applyBorder="1" applyAlignment="1">
      <alignment horizontal="center"/>
      <protection/>
    </xf>
    <xf numFmtId="0" fontId="6" fillId="0" borderId="21" xfId="19" applyFont="1" applyBorder="1">
      <alignment/>
      <protection/>
    </xf>
    <xf numFmtId="0" fontId="4" fillId="0" borderId="21" xfId="19" applyFont="1" applyBorder="1">
      <alignment/>
      <protection/>
    </xf>
    <xf numFmtId="0" fontId="6" fillId="0" borderId="6" xfId="19" applyFont="1" applyBorder="1">
      <alignment/>
      <protection/>
    </xf>
    <xf numFmtId="49" fontId="6" fillId="0" borderId="6" xfId="19" applyNumberFormat="1" applyFont="1" applyBorder="1" applyAlignment="1">
      <alignment horizontal="center"/>
      <protection/>
    </xf>
    <xf numFmtId="0" fontId="6" fillId="0" borderId="7" xfId="19" applyFont="1" applyBorder="1">
      <alignment/>
      <protection/>
    </xf>
    <xf numFmtId="0" fontId="4" fillId="0" borderId="22" xfId="19" applyFont="1" applyBorder="1">
      <alignment/>
      <protection/>
    </xf>
    <xf numFmtId="0" fontId="15" fillId="0" borderId="4" xfId="19" applyFont="1" applyBorder="1">
      <alignment/>
      <protection/>
    </xf>
    <xf numFmtId="0" fontId="12" fillId="0" borderId="6" xfId="19" applyFont="1" applyBorder="1">
      <alignment/>
      <protection/>
    </xf>
    <xf numFmtId="0" fontId="16" fillId="0" borderId="3" xfId="19" applyFont="1" applyBorder="1">
      <alignment/>
      <protection/>
    </xf>
    <xf numFmtId="0" fontId="12" fillId="0" borderId="23" xfId="19" applyFont="1" applyBorder="1">
      <alignment/>
      <protection/>
    </xf>
    <xf numFmtId="0" fontId="12" fillId="0" borderId="0" xfId="19" applyFont="1" applyBorder="1">
      <alignment/>
      <protection/>
    </xf>
    <xf numFmtId="0" fontId="12" fillId="0" borderId="4" xfId="19" applyFont="1" applyBorder="1">
      <alignment/>
      <protection/>
    </xf>
    <xf numFmtId="0" fontId="12" fillId="0" borderId="24" xfId="19" applyFont="1" applyBorder="1">
      <alignment/>
      <protection/>
    </xf>
    <xf numFmtId="0" fontId="6" fillId="0" borderId="12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49" fontId="8" fillId="0" borderId="0" xfId="15" applyNumberFormat="1" applyFont="1" applyBorder="1" applyAlignment="1">
      <alignment horizontal="center"/>
    </xf>
    <xf numFmtId="0" fontId="5" fillId="0" borderId="25" xfId="19" applyFont="1" applyBorder="1">
      <alignment/>
      <protection/>
    </xf>
    <xf numFmtId="0" fontId="5" fillId="0" borderId="26" xfId="19" applyFont="1" applyBorder="1">
      <alignment/>
      <protection/>
    </xf>
    <xf numFmtId="49" fontId="5" fillId="0" borderId="26" xfId="19" applyNumberFormat="1" applyFont="1" applyBorder="1">
      <alignment/>
      <protection/>
    </xf>
    <xf numFmtId="0" fontId="5" fillId="0" borderId="1" xfId="19" applyFont="1" applyBorder="1">
      <alignment/>
      <protection/>
    </xf>
    <xf numFmtId="0" fontId="8" fillId="0" borderId="23" xfId="19" applyFont="1" applyBorder="1" applyAlignment="1">
      <alignment horizontal="center"/>
      <protection/>
    </xf>
    <xf numFmtId="0" fontId="5" fillId="0" borderId="4" xfId="19" applyFont="1" applyBorder="1" applyAlignment="1">
      <alignment horizontal="center"/>
      <protection/>
    </xf>
    <xf numFmtId="0" fontId="3" fillId="0" borderId="23" xfId="19" applyFont="1" applyBorder="1">
      <alignment/>
      <protection/>
    </xf>
    <xf numFmtId="0" fontId="4" fillId="0" borderId="23" xfId="19" applyFont="1" applyBorder="1" applyAlignment="1">
      <alignment horizontal="right"/>
      <protection/>
    </xf>
    <xf numFmtId="0" fontId="4" fillId="0" borderId="23" xfId="19" applyFont="1" applyBorder="1" applyAlignment="1">
      <alignment horizontal="center"/>
      <protection/>
    </xf>
    <xf numFmtId="0" fontId="4" fillId="0" borderId="27" xfId="19" applyFont="1" applyBorder="1" applyAlignment="1">
      <alignment horizontal="center"/>
      <protection/>
    </xf>
    <xf numFmtId="0" fontId="4" fillId="0" borderId="28" xfId="19" applyFont="1" applyBorder="1" applyAlignment="1">
      <alignment horizontal="center"/>
      <protection/>
    </xf>
    <xf numFmtId="49" fontId="3" fillId="0" borderId="9" xfId="19" applyNumberFormat="1" applyFont="1" applyBorder="1">
      <alignment/>
      <protection/>
    </xf>
    <xf numFmtId="0" fontId="3" fillId="0" borderId="29" xfId="19" applyFont="1" applyBorder="1">
      <alignment/>
      <protection/>
    </xf>
    <xf numFmtId="0" fontId="5" fillId="0" borderId="24" xfId="19" applyFont="1" applyBorder="1">
      <alignment/>
      <protection/>
    </xf>
    <xf numFmtId="0" fontId="8" fillId="0" borderId="29" xfId="19" applyFont="1" applyBorder="1" applyAlignment="1">
      <alignment horizontal="center"/>
      <protection/>
    </xf>
    <xf numFmtId="0" fontId="3" fillId="0" borderId="30" xfId="19" applyFont="1" applyBorder="1">
      <alignment/>
      <protection/>
    </xf>
    <xf numFmtId="0" fontId="5" fillId="0" borderId="11" xfId="19" applyFont="1" applyBorder="1">
      <alignment/>
      <protection/>
    </xf>
    <xf numFmtId="0" fontId="8" fillId="0" borderId="8" xfId="19" applyFont="1" applyBorder="1" applyAlignment="1">
      <alignment horizontal="center"/>
      <protection/>
    </xf>
    <xf numFmtId="0" fontId="3" fillId="0" borderId="6" xfId="19" applyFont="1" applyBorder="1">
      <alignment/>
      <protection/>
    </xf>
    <xf numFmtId="0" fontId="3" fillId="0" borderId="8" xfId="19" applyFont="1" applyBorder="1" applyAlignment="1">
      <alignment horizontal="center"/>
      <protection/>
    </xf>
    <xf numFmtId="0" fontId="17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8" xfId="19" applyFont="1" applyBorder="1">
      <alignment/>
      <protection/>
    </xf>
    <xf numFmtId="3" fontId="0" fillId="0" borderId="8" xfId="19" applyNumberFormat="1" applyFont="1" applyBorder="1">
      <alignment/>
      <protection/>
    </xf>
    <xf numFmtId="3" fontId="0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3" fontId="7" fillId="0" borderId="0" xfId="19" applyNumberFormat="1" applyFont="1" applyBorder="1">
      <alignment/>
      <protection/>
    </xf>
    <xf numFmtId="0" fontId="3" fillId="0" borderId="10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49" fontId="3" fillId="0" borderId="10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/>
      <protection/>
    </xf>
    <xf numFmtId="3" fontId="3" fillId="0" borderId="8" xfId="19" applyNumberFormat="1" applyFont="1" applyBorder="1">
      <alignment/>
      <protection/>
    </xf>
    <xf numFmtId="3" fontId="4" fillId="0" borderId="8" xfId="19" applyNumberFormat="1" applyFont="1" applyBorder="1">
      <alignment/>
      <protection/>
    </xf>
    <xf numFmtId="3" fontId="4" fillId="0" borderId="8" xfId="19" applyNumberFormat="1" applyFont="1" applyBorder="1" applyAlignment="1">
      <alignment horizontal="center"/>
      <protection/>
    </xf>
    <xf numFmtId="0" fontId="4" fillId="0" borderId="8" xfId="19" applyFont="1" applyBorder="1">
      <alignment/>
      <protection/>
    </xf>
    <xf numFmtId="0" fontId="7" fillId="0" borderId="24" xfId="19" applyFont="1" applyBorder="1">
      <alignment/>
      <protection/>
    </xf>
    <xf numFmtId="0" fontId="16" fillId="0" borderId="29" xfId="19" applyFont="1" applyBorder="1" applyAlignment="1">
      <alignment horizontal="center"/>
      <protection/>
    </xf>
    <xf numFmtId="3" fontId="7" fillId="0" borderId="29" xfId="19" applyNumberFormat="1" applyFont="1" applyBorder="1">
      <alignment/>
      <protection/>
    </xf>
    <xf numFmtId="165" fontId="3" fillId="0" borderId="0" xfId="19" applyNumberFormat="1" applyFont="1" applyBorder="1">
      <alignment/>
      <protection/>
    </xf>
    <xf numFmtId="0" fontId="3" fillId="0" borderId="26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4" fillId="0" borderId="30" xfId="19" applyFont="1" applyBorder="1" applyAlignment="1">
      <alignment horizontal="center"/>
      <protection/>
    </xf>
    <xf numFmtId="3" fontId="3" fillId="0" borderId="24" xfId="19" applyNumberFormat="1" applyFont="1" applyBorder="1">
      <alignment/>
      <protection/>
    </xf>
    <xf numFmtId="3" fontId="3" fillId="0" borderId="0" xfId="19" applyNumberFormat="1" applyFont="1" applyBorder="1" applyAlignment="1">
      <alignment horizontal="center"/>
      <protection/>
    </xf>
    <xf numFmtId="3" fontId="3" fillId="0" borderId="29" xfId="19" applyNumberFormat="1" applyFont="1" applyBorder="1" applyAlignment="1">
      <alignment horizontal="center"/>
      <protection/>
    </xf>
    <xf numFmtId="3" fontId="3" fillId="0" borderId="29" xfId="19" applyNumberFormat="1" applyFont="1" applyBorder="1">
      <alignment/>
      <protection/>
    </xf>
    <xf numFmtId="3" fontId="4" fillId="0" borderId="29" xfId="19" applyNumberFormat="1" applyFont="1" applyBorder="1" applyAlignment="1">
      <alignment horizontal="center"/>
      <protection/>
    </xf>
    <xf numFmtId="0" fontId="4" fillId="0" borderId="23" xfId="19" applyFont="1" applyBorder="1">
      <alignment/>
      <protection/>
    </xf>
    <xf numFmtId="3" fontId="7" fillId="0" borderId="29" xfId="19" applyNumberFormat="1" applyFont="1" applyBorder="1">
      <alignment/>
      <protection/>
    </xf>
    <xf numFmtId="0" fontId="7" fillId="0" borderId="29" xfId="19" applyFont="1" applyBorder="1">
      <alignment/>
      <protection/>
    </xf>
    <xf numFmtId="3" fontId="7" fillId="0" borderId="30" xfId="19" applyNumberFormat="1" applyFont="1" applyBorder="1">
      <alignment/>
      <protection/>
    </xf>
    <xf numFmtId="49" fontId="3" fillId="0" borderId="23" xfId="19" applyNumberFormat="1" applyFont="1" applyBorder="1" applyAlignment="1">
      <alignment horizontal="center"/>
      <protection/>
    </xf>
    <xf numFmtId="49" fontId="3" fillId="0" borderId="27" xfId="19" applyNumberFormat="1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3" fontId="6" fillId="0" borderId="8" xfId="19" applyNumberFormat="1" applyFont="1" applyBorder="1" applyAlignment="1">
      <alignment horizontal="left"/>
      <protection/>
    </xf>
    <xf numFmtId="3" fontId="0" fillId="0" borderId="6" xfId="19" applyNumberFormat="1" applyFont="1" applyBorder="1">
      <alignment/>
      <protection/>
    </xf>
    <xf numFmtId="49" fontId="3" fillId="0" borderId="23" xfId="19" applyNumberFormat="1" applyFont="1" applyBorder="1" applyAlignment="1">
      <alignment horizontal="center"/>
      <protection/>
    </xf>
    <xf numFmtId="0" fontId="3" fillId="0" borderId="11" xfId="19" applyFont="1" applyBorder="1">
      <alignment/>
      <protection/>
    </xf>
    <xf numFmtId="0" fontId="4" fillId="0" borderId="4" xfId="19" applyFont="1" applyBorder="1">
      <alignment/>
      <protection/>
    </xf>
    <xf numFmtId="3" fontId="3" fillId="0" borderId="6" xfId="19" applyNumberFormat="1" applyFont="1" applyBorder="1">
      <alignment/>
      <protection/>
    </xf>
    <xf numFmtId="3" fontId="3" fillId="0" borderId="31" xfId="19" applyNumberFormat="1" applyFont="1" applyBorder="1">
      <alignment/>
      <protection/>
    </xf>
    <xf numFmtId="165" fontId="3" fillId="0" borderId="0" xfId="19" applyNumberFormat="1" applyFont="1">
      <alignment/>
      <protection/>
    </xf>
    <xf numFmtId="165" fontId="3" fillId="0" borderId="9" xfId="19" applyNumberFormat="1" applyFont="1" applyBorder="1">
      <alignment/>
      <protection/>
    </xf>
    <xf numFmtId="165" fontId="4" fillId="0" borderId="32" xfId="19" applyNumberFormat="1" applyFont="1" applyBorder="1" applyAlignment="1">
      <alignment horizontal="center"/>
      <protection/>
    </xf>
    <xf numFmtId="165" fontId="4" fillId="0" borderId="3" xfId="19" applyNumberFormat="1" applyFont="1" applyBorder="1" applyAlignment="1">
      <alignment horizontal="center"/>
      <protection/>
    </xf>
    <xf numFmtId="165" fontId="3" fillId="0" borderId="32" xfId="19" applyNumberFormat="1" applyFont="1" applyBorder="1">
      <alignment/>
      <protection/>
    </xf>
    <xf numFmtId="165" fontId="3" fillId="0" borderId="3" xfId="19" applyNumberFormat="1" applyFont="1" applyBorder="1">
      <alignment/>
      <protection/>
    </xf>
    <xf numFmtId="165" fontId="4" fillId="0" borderId="33" xfId="19" applyNumberFormat="1" applyFont="1" applyBorder="1">
      <alignment/>
      <protection/>
    </xf>
    <xf numFmtId="165" fontId="4" fillId="0" borderId="34" xfId="19" applyNumberFormat="1" applyFont="1" applyBorder="1">
      <alignment/>
      <protection/>
    </xf>
    <xf numFmtId="165" fontId="3" fillId="0" borderId="12" xfId="19" applyNumberFormat="1" applyFont="1" applyBorder="1">
      <alignment/>
      <protection/>
    </xf>
    <xf numFmtId="165" fontId="4" fillId="0" borderId="3" xfId="19" applyNumberFormat="1" applyFont="1" applyBorder="1">
      <alignment/>
      <protection/>
    </xf>
    <xf numFmtId="165" fontId="4" fillId="0" borderId="32" xfId="19" applyNumberFormat="1" applyFont="1" applyBorder="1" applyAlignment="1">
      <alignment horizontal="left"/>
      <protection/>
    </xf>
    <xf numFmtId="165" fontId="3" fillId="0" borderId="3" xfId="19" applyNumberFormat="1" applyFont="1" applyBorder="1" applyAlignment="1">
      <alignment horizontal="center"/>
      <protection/>
    </xf>
    <xf numFmtId="165" fontId="3" fillId="0" borderId="35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165" fontId="4" fillId="0" borderId="3" xfId="19" applyNumberFormat="1" applyFont="1" applyBorder="1" applyAlignment="1">
      <alignment horizontal="center"/>
      <protection/>
    </xf>
    <xf numFmtId="165" fontId="4" fillId="0" borderId="3" xfId="19" applyNumberFormat="1" applyFont="1" applyBorder="1" applyAlignment="1">
      <alignment horizontal="left"/>
      <protection/>
    </xf>
    <xf numFmtId="165" fontId="0" fillId="0" borderId="0" xfId="19" applyNumberFormat="1" applyFont="1">
      <alignment/>
      <protection/>
    </xf>
    <xf numFmtId="165" fontId="0" fillId="0" borderId="0" xfId="19" applyNumberFormat="1" applyFont="1" applyBorder="1">
      <alignment/>
      <protection/>
    </xf>
    <xf numFmtId="165" fontId="4" fillId="0" borderId="26" xfId="19" applyNumberFormat="1" applyFont="1" applyBorder="1" applyAlignment="1">
      <alignment horizontal="center"/>
      <protection/>
    </xf>
    <xf numFmtId="165" fontId="4" fillId="0" borderId="0" xfId="19" applyNumberFormat="1" applyFont="1" applyBorder="1" applyAlignment="1">
      <alignment horizontal="center"/>
      <protection/>
    </xf>
    <xf numFmtId="165" fontId="3" fillId="0" borderId="0" xfId="19" applyNumberFormat="1" applyFont="1" applyBorder="1">
      <alignment/>
      <protection/>
    </xf>
    <xf numFmtId="165" fontId="3" fillId="0" borderId="9" xfId="19" applyNumberFormat="1" applyFont="1" applyBorder="1">
      <alignment/>
      <protection/>
    </xf>
    <xf numFmtId="165" fontId="4" fillId="0" borderId="0" xfId="19" applyNumberFormat="1" applyFont="1" applyBorder="1">
      <alignment/>
      <protection/>
    </xf>
    <xf numFmtId="165" fontId="4" fillId="0" borderId="12" xfId="19" applyNumberFormat="1" applyFont="1" applyBorder="1">
      <alignment/>
      <protection/>
    </xf>
    <xf numFmtId="165" fontId="4" fillId="0" borderId="36" xfId="19" applyNumberFormat="1" applyFont="1" applyBorder="1">
      <alignment/>
      <protection/>
    </xf>
    <xf numFmtId="165" fontId="0" fillId="0" borderId="0" xfId="19" applyNumberFormat="1" applyFont="1" applyBorder="1">
      <alignment/>
      <protection/>
    </xf>
    <xf numFmtId="165" fontId="0" fillId="0" borderId="9" xfId="19" applyNumberFormat="1" applyFont="1" applyBorder="1">
      <alignment/>
      <protection/>
    </xf>
    <xf numFmtId="165" fontId="0" fillId="0" borderId="0" xfId="19" applyNumberFormat="1" applyFont="1">
      <alignment/>
      <protection/>
    </xf>
    <xf numFmtId="165" fontId="4" fillId="0" borderId="11" xfId="19" applyNumberFormat="1" applyFont="1" applyBorder="1" applyAlignment="1">
      <alignment horizontal="center"/>
      <protection/>
    </xf>
    <xf numFmtId="165" fontId="4" fillId="0" borderId="6" xfId="19" applyNumberFormat="1" applyFont="1" applyBorder="1">
      <alignment/>
      <protection/>
    </xf>
    <xf numFmtId="165" fontId="4" fillId="0" borderId="6" xfId="19" applyNumberFormat="1" applyFont="1" applyBorder="1" applyAlignment="1">
      <alignment horizontal="center"/>
      <protection/>
    </xf>
    <xf numFmtId="165" fontId="3" fillId="0" borderId="8" xfId="19" applyNumberFormat="1" applyFont="1" applyBorder="1">
      <alignment/>
      <protection/>
    </xf>
    <xf numFmtId="165" fontId="3" fillId="0" borderId="6" xfId="19" applyNumberFormat="1" applyFont="1" applyBorder="1">
      <alignment/>
      <protection/>
    </xf>
    <xf numFmtId="1" fontId="3" fillId="0" borderId="3" xfId="19" applyNumberFormat="1" applyFont="1" applyBorder="1">
      <alignment/>
      <protection/>
    </xf>
    <xf numFmtId="0" fontId="9" fillId="0" borderId="0" xfId="19" applyFont="1" applyAlignment="1">
      <alignment horizontal="center"/>
      <protection/>
    </xf>
    <xf numFmtId="0" fontId="3" fillId="0" borderId="23" xfId="19" applyFont="1" applyBorder="1" applyAlignment="1">
      <alignment horizontal="center"/>
      <protection/>
    </xf>
    <xf numFmtId="0" fontId="3" fillId="0" borderId="27" xfId="19" applyFont="1" applyBorder="1" applyAlignment="1">
      <alignment horizontal="center"/>
      <protection/>
    </xf>
    <xf numFmtId="165" fontId="4" fillId="0" borderId="37" xfId="19" applyNumberFormat="1" applyFont="1" applyBorder="1">
      <alignment/>
      <protection/>
    </xf>
    <xf numFmtId="0" fontId="3" fillId="0" borderId="31" xfId="19" applyFont="1" applyBorder="1">
      <alignment/>
      <protection/>
    </xf>
    <xf numFmtId="3" fontId="17" fillId="0" borderId="0" xfId="19" applyNumberFormat="1" applyFont="1" applyBorder="1">
      <alignment/>
      <protection/>
    </xf>
    <xf numFmtId="3" fontId="3" fillId="0" borderId="11" xfId="19" applyNumberFormat="1" applyFont="1" applyBorder="1">
      <alignment/>
      <protection/>
    </xf>
    <xf numFmtId="3" fontId="4" fillId="0" borderId="6" xfId="19" applyNumberFormat="1" applyFont="1" applyBorder="1" applyAlignment="1">
      <alignment horizontal="center"/>
      <protection/>
    </xf>
    <xf numFmtId="3" fontId="4" fillId="0" borderId="11" xfId="19" applyNumberFormat="1" applyFont="1" applyBorder="1" applyAlignment="1">
      <alignment horizontal="center"/>
      <protection/>
    </xf>
    <xf numFmtId="3" fontId="3" fillId="0" borderId="6" xfId="19" applyNumberFormat="1" applyFont="1" applyBorder="1">
      <alignment/>
      <protection/>
    </xf>
    <xf numFmtId="3" fontId="4" fillId="0" borderId="6" xfId="19" applyNumberFormat="1" applyFont="1" applyBorder="1">
      <alignment/>
      <protection/>
    </xf>
    <xf numFmtId="3" fontId="4" fillId="0" borderId="38" xfId="19" applyNumberFormat="1" applyFont="1" applyBorder="1">
      <alignment/>
      <protection/>
    </xf>
    <xf numFmtId="3" fontId="0" fillId="0" borderId="3" xfId="19" applyNumberFormat="1" applyFont="1" applyBorder="1">
      <alignment/>
      <protection/>
    </xf>
    <xf numFmtId="3" fontId="0" fillId="0" borderId="12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3" fontId="0" fillId="0" borderId="0" xfId="19" applyNumberFormat="1" applyFont="1" applyBorder="1">
      <alignment/>
      <protection/>
    </xf>
    <xf numFmtId="3" fontId="3" fillId="0" borderId="8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4" fillId="0" borderId="36" xfId="19" applyNumberFormat="1" applyFont="1" applyBorder="1">
      <alignment/>
      <protection/>
    </xf>
    <xf numFmtId="3" fontId="4" fillId="0" borderId="0" xfId="19" applyNumberFormat="1" applyFont="1" applyFill="1" applyAlignment="1">
      <alignment horizontal="center"/>
      <protection/>
    </xf>
    <xf numFmtId="3" fontId="4" fillId="0" borderId="11" xfId="19" applyNumberFormat="1" applyFont="1" applyBorder="1" applyAlignment="1">
      <alignment horizontal="center"/>
      <protection/>
    </xf>
    <xf numFmtId="3" fontId="4" fillId="0" borderId="8" xfId="19" applyNumberFormat="1" applyFont="1" applyBorder="1" applyAlignment="1">
      <alignment horizontal="center"/>
      <protection/>
    </xf>
    <xf numFmtId="3" fontId="4" fillId="0" borderId="6" xfId="19" applyNumberFormat="1" applyFont="1" applyBorder="1" applyAlignment="1">
      <alignment horizontal="center"/>
      <protection/>
    </xf>
    <xf numFmtId="3" fontId="3" fillId="0" borderId="11" xfId="19" applyNumberFormat="1" applyFont="1" applyBorder="1">
      <alignment/>
      <protection/>
    </xf>
    <xf numFmtId="3" fontId="4" fillId="0" borderId="39" xfId="19" applyNumberFormat="1" applyFont="1" applyBorder="1">
      <alignment/>
      <protection/>
    </xf>
    <xf numFmtId="3" fontId="4" fillId="0" borderId="38" xfId="19" applyNumberFormat="1" applyFont="1" applyBorder="1">
      <alignment/>
      <protection/>
    </xf>
    <xf numFmtId="3" fontId="4" fillId="0" borderId="40" xfId="19" applyNumberFormat="1" applyFont="1" applyBorder="1">
      <alignment/>
      <protection/>
    </xf>
    <xf numFmtId="3" fontId="3" fillId="0" borderId="41" xfId="19" applyNumberFormat="1" applyFont="1" applyBorder="1">
      <alignment/>
      <protection/>
    </xf>
    <xf numFmtId="3" fontId="4" fillId="0" borderId="8" xfId="19" applyNumberFormat="1" applyFont="1" applyBorder="1">
      <alignment/>
      <protection/>
    </xf>
    <xf numFmtId="3" fontId="3" fillId="0" borderId="0" xfId="19" applyNumberFormat="1" applyFont="1">
      <alignment/>
      <protection/>
    </xf>
    <xf numFmtId="3" fontId="4" fillId="0" borderId="6" xfId="19" applyNumberFormat="1" applyFont="1" applyBorder="1">
      <alignment/>
      <protection/>
    </xf>
    <xf numFmtId="3" fontId="3" fillId="0" borderId="0" xfId="19" applyNumberFormat="1" applyFont="1" applyFill="1" applyBorder="1">
      <alignment/>
      <protection/>
    </xf>
    <xf numFmtId="3" fontId="4" fillId="0" borderId="11" xfId="19" applyNumberFormat="1" applyFont="1" applyFill="1" applyBorder="1" applyAlignment="1">
      <alignment horizontal="center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4" fillId="0" borderId="6" xfId="19" applyNumberFormat="1" applyFont="1" applyFill="1" applyBorder="1" applyAlignment="1">
      <alignment horizontal="center"/>
      <protection/>
    </xf>
    <xf numFmtId="3" fontId="3" fillId="0" borderId="11" xfId="19" applyNumberFormat="1" applyFont="1" applyFill="1" applyBorder="1">
      <alignment/>
      <protection/>
    </xf>
    <xf numFmtId="3" fontId="3" fillId="0" borderId="8" xfId="0" applyNumberFormat="1" applyFont="1" applyFill="1" applyBorder="1" applyAlignment="1">
      <alignment horizontal="right"/>
    </xf>
    <xf numFmtId="3" fontId="4" fillId="0" borderId="39" xfId="19" applyNumberFormat="1" applyFont="1" applyFill="1" applyBorder="1">
      <alignment/>
      <protection/>
    </xf>
    <xf numFmtId="3" fontId="3" fillId="0" borderId="8" xfId="19" applyNumberFormat="1" applyFont="1" applyFill="1" applyBorder="1">
      <alignment/>
      <protection/>
    </xf>
    <xf numFmtId="3" fontId="4" fillId="0" borderId="38" xfId="19" applyNumberFormat="1" applyFont="1" applyFill="1" applyBorder="1">
      <alignment/>
      <protection/>
    </xf>
    <xf numFmtId="3" fontId="3" fillId="0" borderId="8" xfId="0" applyNumberFormat="1" applyFont="1" applyFill="1" applyBorder="1" applyAlignment="1">
      <alignment/>
    </xf>
    <xf numFmtId="3" fontId="4" fillId="0" borderId="40" xfId="19" applyNumberFormat="1" applyFont="1" applyFill="1" applyBorder="1">
      <alignment/>
      <protection/>
    </xf>
    <xf numFmtId="3" fontId="3" fillId="0" borderId="6" xfId="0" applyNumberFormat="1" applyFont="1" applyFill="1" applyBorder="1" applyAlignment="1">
      <alignment/>
    </xf>
    <xf numFmtId="3" fontId="3" fillId="0" borderId="41" xfId="19" applyNumberFormat="1" applyFont="1" applyFill="1" applyBorder="1">
      <alignment/>
      <protection/>
    </xf>
    <xf numFmtId="3" fontId="4" fillId="0" borderId="8" xfId="19" applyNumberFormat="1" applyFont="1" applyFill="1" applyBorder="1">
      <alignment/>
      <protection/>
    </xf>
    <xf numFmtId="3" fontId="3" fillId="0" borderId="6" xfId="19" applyNumberFormat="1" applyFont="1" applyFill="1" applyBorder="1">
      <alignment/>
      <protection/>
    </xf>
    <xf numFmtId="3" fontId="3" fillId="0" borderId="0" xfId="19" applyNumberFormat="1" applyFont="1" applyFill="1">
      <alignment/>
      <protection/>
    </xf>
    <xf numFmtId="3" fontId="4" fillId="0" borderId="26" xfId="19" applyNumberFormat="1" applyFont="1" applyFill="1" applyBorder="1" applyAlignment="1">
      <alignment horizontal="center"/>
      <protection/>
    </xf>
    <xf numFmtId="3" fontId="4" fillId="0" borderId="3" xfId="19" applyNumberFormat="1" applyFont="1" applyFill="1" applyBorder="1" applyAlignment="1">
      <alignment horizontal="center"/>
      <protection/>
    </xf>
    <xf numFmtId="3" fontId="4" fillId="0" borderId="12" xfId="19" applyNumberFormat="1" applyFont="1" applyFill="1" applyBorder="1" applyAlignment="1">
      <alignment horizontal="center"/>
      <protection/>
    </xf>
    <xf numFmtId="3" fontId="4" fillId="0" borderId="6" xfId="19" applyNumberFormat="1" applyFont="1" applyFill="1" applyBorder="1">
      <alignment/>
      <protection/>
    </xf>
    <xf numFmtId="3" fontId="4" fillId="0" borderId="0" xfId="19" applyNumberFormat="1" applyFont="1" applyFill="1" applyBorder="1">
      <alignment/>
      <protection/>
    </xf>
    <xf numFmtId="0" fontId="17" fillId="0" borderId="0" xfId="19" applyNumberFormat="1" applyFont="1" applyAlignment="1">
      <alignment horizontal="center"/>
      <protection/>
    </xf>
    <xf numFmtId="165" fontId="17" fillId="0" borderId="9" xfId="19" applyNumberFormat="1" applyFont="1" applyBorder="1" applyAlignment="1">
      <alignment horizontal="left"/>
      <protection/>
    </xf>
    <xf numFmtId="165" fontId="4" fillId="0" borderId="9" xfId="19" applyNumberFormat="1" applyFont="1" applyFill="1" applyBorder="1" applyAlignment="1">
      <alignment horizontal="left"/>
      <protection/>
    </xf>
    <xf numFmtId="0" fontId="4" fillId="0" borderId="0" xfId="19" applyNumberFormat="1" applyFont="1" applyAlignment="1">
      <alignment horizontal="center"/>
      <protection/>
    </xf>
    <xf numFmtId="0" fontId="4" fillId="0" borderId="0" xfId="19" applyNumberFormat="1" applyFont="1" applyBorder="1" applyAlignment="1">
      <alignment horizontal="center"/>
      <protection/>
    </xf>
    <xf numFmtId="0" fontId="3" fillId="0" borderId="29" xfId="19" applyFont="1" applyBorder="1" applyAlignment="1">
      <alignment horizontal="left"/>
      <protection/>
    </xf>
    <xf numFmtId="0" fontId="3" fillId="0" borderId="4" xfId="19" applyFont="1" applyBorder="1" applyAlignment="1">
      <alignment horizontal="left"/>
      <protection/>
    </xf>
    <xf numFmtId="0" fontId="8" fillId="0" borderId="29" xfId="19" applyFont="1" applyBorder="1" applyAlignment="1">
      <alignment horizontal="center"/>
      <protection/>
    </xf>
    <xf numFmtId="0" fontId="5" fillId="0" borderId="4" xfId="19" applyFont="1" applyBorder="1" applyAlignment="1">
      <alignment horizontal="center"/>
      <protection/>
    </xf>
    <xf numFmtId="0" fontId="6" fillId="0" borderId="0" xfId="19" applyNumberFormat="1" applyFont="1" applyAlignment="1">
      <alignment horizontal="center"/>
      <protection/>
    </xf>
    <xf numFmtId="0" fontId="12" fillId="0" borderId="0" xfId="19" applyFont="1" applyAlignment="1">
      <alignment horizontal="left"/>
      <protection/>
    </xf>
    <xf numFmtId="0" fontId="6" fillId="0" borderId="9" xfId="19" applyFont="1" applyBorder="1" applyAlignment="1">
      <alignment horizontal="center"/>
      <protection/>
    </xf>
    <xf numFmtId="0" fontId="6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999 MALİ YILI BÜTÇESİ ES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F19" sqref="F19"/>
    </sheetView>
  </sheetViews>
  <sheetFormatPr defaultColWidth="9.00390625" defaultRowHeight="19.5" customHeight="1"/>
  <cols>
    <col min="1" max="1" width="7.75390625" style="1" customWidth="1"/>
    <col min="2" max="2" width="7.75390625" style="2" customWidth="1"/>
    <col min="3" max="3" width="27.125" style="118" customWidth="1"/>
    <col min="4" max="5" width="16.25390625" style="210" customWidth="1"/>
    <col min="6" max="6" width="16.25390625" style="189" customWidth="1"/>
    <col min="7" max="7" width="46.75390625" style="123" customWidth="1"/>
    <col min="8" max="10" width="8.875" style="2" customWidth="1"/>
    <col min="11" max="11" width="7.75390625" style="5" customWidth="1"/>
    <col min="12" max="12" width="8.875" style="5" customWidth="1"/>
    <col min="13" max="14" width="10.00390625" style="7" bestFit="1" customWidth="1"/>
    <col min="15" max="17" width="8.875" style="5" customWidth="1"/>
    <col min="18" max="16384" width="8.875" style="2" customWidth="1"/>
  </cols>
  <sheetData>
    <row r="1" spans="3:6" ht="19.5" customHeight="1">
      <c r="C1" s="117"/>
      <c r="D1" s="248">
        <v>6</v>
      </c>
      <c r="E1" s="248"/>
      <c r="F1" s="178"/>
    </row>
    <row r="2" spans="4:6" ht="19.5" customHeight="1">
      <c r="D2" s="201" t="s">
        <v>0</v>
      </c>
      <c r="E2" s="211"/>
      <c r="F2" s="178"/>
    </row>
    <row r="3" spans="2:7" ht="19.5" customHeight="1" thickBot="1">
      <c r="B3" s="5"/>
      <c r="C3" s="119"/>
      <c r="D3" s="249" t="s">
        <v>323</v>
      </c>
      <c r="E3" s="249"/>
      <c r="F3" s="179"/>
      <c r="G3" s="124"/>
    </row>
    <row r="4" spans="1:8" ht="19.5" customHeight="1">
      <c r="A4" s="126"/>
      <c r="B4" s="140"/>
      <c r="C4" s="158"/>
      <c r="D4" s="202"/>
      <c r="E4" s="204"/>
      <c r="F4" s="180"/>
      <c r="G4" s="136"/>
      <c r="H4" s="8"/>
    </row>
    <row r="5" spans="1:11" ht="19.5" customHeight="1">
      <c r="A5" s="127"/>
      <c r="B5" s="141"/>
      <c r="C5" s="154"/>
      <c r="D5" s="134" t="s">
        <v>1</v>
      </c>
      <c r="E5" s="134" t="s">
        <v>256</v>
      </c>
      <c r="F5" s="181" t="s">
        <v>2</v>
      </c>
      <c r="G5" s="137"/>
      <c r="H5" s="26"/>
      <c r="K5" s="11"/>
    </row>
    <row r="6" spans="1:11" ht="19.5" customHeight="1" thickBot="1">
      <c r="A6" s="128" t="s">
        <v>3</v>
      </c>
      <c r="B6" s="142" t="s">
        <v>4</v>
      </c>
      <c r="C6" s="129" t="s">
        <v>5</v>
      </c>
      <c r="D6" s="203" t="s">
        <v>298</v>
      </c>
      <c r="E6" s="203" t="s">
        <v>261</v>
      </c>
      <c r="F6" s="181" t="s">
        <v>6</v>
      </c>
      <c r="G6" s="137" t="s">
        <v>7</v>
      </c>
      <c r="H6" s="26"/>
      <c r="K6" s="11"/>
    </row>
    <row r="7" spans="1:11" ht="19.5" customHeight="1">
      <c r="A7" s="130" t="s">
        <v>8</v>
      </c>
      <c r="B7" s="143"/>
      <c r="C7" s="155" t="s">
        <v>9</v>
      </c>
      <c r="D7" s="204"/>
      <c r="E7" s="204"/>
      <c r="F7" s="180"/>
      <c r="G7" s="138"/>
      <c r="H7" s="26"/>
      <c r="K7" s="16"/>
    </row>
    <row r="8" spans="1:11" ht="19.5" customHeight="1">
      <c r="A8" s="131"/>
      <c r="B8" s="144">
        <v>1</v>
      </c>
      <c r="C8" s="132" t="s">
        <v>10</v>
      </c>
      <c r="D8" s="132">
        <v>1600000</v>
      </c>
      <c r="E8" s="212">
        <v>5260000</v>
      </c>
      <c r="F8" s="182">
        <f aca="true" t="shared" si="0" ref="F8:F18">E8-D8</f>
        <v>3660000</v>
      </c>
      <c r="G8" s="138" t="s">
        <v>11</v>
      </c>
      <c r="H8" s="26"/>
      <c r="K8" s="18"/>
    </row>
    <row r="9" spans="1:11" ht="19.5" customHeight="1">
      <c r="A9" s="131"/>
      <c r="B9" s="144">
        <v>2</v>
      </c>
      <c r="C9" s="132" t="s">
        <v>12</v>
      </c>
      <c r="D9" s="132">
        <v>400000</v>
      </c>
      <c r="E9" s="212">
        <v>800000</v>
      </c>
      <c r="F9" s="182">
        <f t="shared" si="0"/>
        <v>400000</v>
      </c>
      <c r="G9" s="138" t="s">
        <v>299</v>
      </c>
      <c r="H9" s="26"/>
      <c r="K9" s="18"/>
    </row>
    <row r="10" spans="1:11" ht="19.5" customHeight="1">
      <c r="A10" s="131"/>
      <c r="B10" s="144">
        <v>3</v>
      </c>
      <c r="C10" s="132" t="s">
        <v>13</v>
      </c>
      <c r="D10" s="132">
        <v>150000</v>
      </c>
      <c r="E10" s="212">
        <v>160000</v>
      </c>
      <c r="F10" s="182">
        <f t="shared" si="0"/>
        <v>10000</v>
      </c>
      <c r="G10" s="138" t="s">
        <v>14</v>
      </c>
      <c r="H10" s="26"/>
      <c r="K10" s="18"/>
    </row>
    <row r="11" spans="1:11" ht="19.5" customHeight="1">
      <c r="A11" s="131"/>
      <c r="B11" s="144">
        <v>4</v>
      </c>
      <c r="C11" s="132" t="s">
        <v>15</v>
      </c>
      <c r="D11" s="132">
        <v>250000</v>
      </c>
      <c r="E11" s="212">
        <v>300000</v>
      </c>
      <c r="F11" s="182">
        <f t="shared" si="0"/>
        <v>50000</v>
      </c>
      <c r="G11" s="138" t="s">
        <v>262</v>
      </c>
      <c r="H11" s="26"/>
      <c r="K11" s="18"/>
    </row>
    <row r="12" spans="1:11" ht="19.5" customHeight="1">
      <c r="A12" s="131"/>
      <c r="B12" s="145">
        <v>5</v>
      </c>
      <c r="C12" s="132" t="s">
        <v>16</v>
      </c>
      <c r="D12" s="132">
        <v>250000</v>
      </c>
      <c r="E12" s="212">
        <v>350000</v>
      </c>
      <c r="F12" s="182">
        <f t="shared" si="0"/>
        <v>100000</v>
      </c>
      <c r="G12" s="138" t="s">
        <v>263</v>
      </c>
      <c r="H12" s="26"/>
      <c r="K12" s="18"/>
    </row>
    <row r="13" spans="1:11" ht="19.5" customHeight="1">
      <c r="A13" s="131"/>
      <c r="B13" s="145">
        <v>6</v>
      </c>
      <c r="C13" s="132" t="s">
        <v>17</v>
      </c>
      <c r="D13" s="132">
        <v>250000</v>
      </c>
      <c r="E13" s="212">
        <v>340000</v>
      </c>
      <c r="F13" s="182">
        <f t="shared" si="0"/>
        <v>90000</v>
      </c>
      <c r="G13" s="138" t="s">
        <v>264</v>
      </c>
      <c r="H13" s="26"/>
      <c r="K13" s="18"/>
    </row>
    <row r="14" spans="1:11" ht="19.5" customHeight="1" thickBot="1">
      <c r="A14" s="131"/>
      <c r="B14" s="145">
        <v>7</v>
      </c>
      <c r="C14" s="132" t="s">
        <v>18</v>
      </c>
      <c r="D14" s="205">
        <v>100000</v>
      </c>
      <c r="E14" s="213">
        <v>138600</v>
      </c>
      <c r="F14" s="183">
        <f t="shared" si="0"/>
        <v>38600</v>
      </c>
      <c r="G14" s="138" t="s">
        <v>265</v>
      </c>
      <c r="H14" s="26"/>
      <c r="K14" s="18"/>
    </row>
    <row r="15" spans="1:11" ht="19.5" customHeight="1">
      <c r="A15" s="131"/>
      <c r="B15" s="146"/>
      <c r="C15" s="133" t="s">
        <v>19</v>
      </c>
      <c r="D15" s="133">
        <f>SUM(D8:D14)</f>
        <v>3000000</v>
      </c>
      <c r="E15" s="133">
        <f>SUM(E8:E14)</f>
        <v>7348600</v>
      </c>
      <c r="F15" s="184">
        <f t="shared" si="0"/>
        <v>4348600</v>
      </c>
      <c r="G15" s="138"/>
      <c r="H15" s="26"/>
      <c r="K15" s="18"/>
    </row>
    <row r="16" spans="1:11" ht="19.5" customHeight="1">
      <c r="A16" s="131" t="s">
        <v>20</v>
      </c>
      <c r="B16" s="147"/>
      <c r="C16" s="133" t="s">
        <v>21</v>
      </c>
      <c r="D16" s="133">
        <v>5500000</v>
      </c>
      <c r="E16" s="133">
        <v>5010000</v>
      </c>
      <c r="F16" s="184">
        <f t="shared" si="0"/>
        <v>-490000</v>
      </c>
      <c r="G16" s="138" t="s">
        <v>305</v>
      </c>
      <c r="H16" s="26"/>
      <c r="K16" s="16"/>
    </row>
    <row r="17" spans="1:11" ht="19.5" customHeight="1">
      <c r="A17" s="157" t="s">
        <v>22</v>
      </c>
      <c r="B17" s="134"/>
      <c r="C17" s="135" t="s">
        <v>257</v>
      </c>
      <c r="D17" s="133">
        <v>5132356</v>
      </c>
      <c r="E17" s="133">
        <f>E19-(E15+E16+E18)</f>
        <v>0</v>
      </c>
      <c r="F17" s="184">
        <f t="shared" si="0"/>
        <v>-5132356</v>
      </c>
      <c r="G17" s="138" t="s">
        <v>306</v>
      </c>
      <c r="H17" s="26"/>
      <c r="K17" s="16"/>
    </row>
    <row r="18" spans="1:11" ht="19.5" customHeight="1" thickBot="1">
      <c r="A18" s="157" t="s">
        <v>23</v>
      </c>
      <c r="B18" s="134"/>
      <c r="C18" s="135" t="s">
        <v>252</v>
      </c>
      <c r="D18" s="206">
        <v>0</v>
      </c>
      <c r="E18" s="206">
        <v>4400000</v>
      </c>
      <c r="F18" s="185">
        <f t="shared" si="0"/>
        <v>4400000</v>
      </c>
      <c r="G18" s="138" t="s">
        <v>316</v>
      </c>
      <c r="H18" s="26"/>
      <c r="K18" s="16"/>
    </row>
    <row r="19" spans="1:17" s="3" customFormat="1" ht="19.5" customHeight="1" thickBot="1">
      <c r="A19" s="148"/>
      <c r="B19" s="132"/>
      <c r="C19" s="154" t="s">
        <v>24</v>
      </c>
      <c r="D19" s="207">
        <f>SUM(D15:D18)</f>
        <v>13632356</v>
      </c>
      <c r="E19" s="214">
        <f>GİDERLER!D117</f>
        <v>16758600</v>
      </c>
      <c r="F19" s="186">
        <f>SUM(F15:F18)</f>
        <v>3126244</v>
      </c>
      <c r="G19" s="138"/>
      <c r="H19" s="159"/>
      <c r="K19" s="24"/>
      <c r="L19" s="23"/>
      <c r="M19" s="6"/>
      <c r="N19" s="6"/>
      <c r="O19" s="23"/>
      <c r="P19" s="23"/>
      <c r="Q19" s="23"/>
    </row>
    <row r="20" spans="1:11" ht="19.5" customHeight="1" thickTop="1">
      <c r="A20" s="152"/>
      <c r="B20" s="25"/>
      <c r="C20" s="120"/>
      <c r="D20" s="121"/>
      <c r="E20" s="121"/>
      <c r="F20" s="187"/>
      <c r="G20" s="149"/>
      <c r="H20" s="26"/>
      <c r="K20" s="16"/>
    </row>
    <row r="21" spans="1:11" ht="19.5" customHeight="1">
      <c r="A21" s="152"/>
      <c r="B21" s="20"/>
      <c r="C21" s="120"/>
      <c r="D21" s="121"/>
      <c r="E21" s="121"/>
      <c r="F21" s="187"/>
      <c r="G21" s="150"/>
      <c r="H21" s="26"/>
      <c r="K21" s="16"/>
    </row>
    <row r="22" spans="1:11" ht="19.5" customHeight="1">
      <c r="A22" s="152"/>
      <c r="B22" s="20"/>
      <c r="C22" s="120"/>
      <c r="D22" s="121"/>
      <c r="E22" s="121"/>
      <c r="F22" s="187"/>
      <c r="G22" s="150"/>
      <c r="H22" s="26"/>
      <c r="K22" s="16"/>
    </row>
    <row r="23" spans="1:11" ht="19.5" customHeight="1">
      <c r="A23" s="152"/>
      <c r="B23" s="20"/>
      <c r="C23" s="120"/>
      <c r="D23" s="121"/>
      <c r="E23" s="121"/>
      <c r="F23" s="187"/>
      <c r="G23" s="150"/>
      <c r="H23" s="26"/>
      <c r="K23" s="16"/>
    </row>
    <row r="24" spans="1:11" ht="19.5" customHeight="1">
      <c r="A24" s="152"/>
      <c r="B24" s="20"/>
      <c r="C24" s="121"/>
      <c r="D24" s="121"/>
      <c r="E24" s="121"/>
      <c r="F24" s="187"/>
      <c r="G24" s="149"/>
      <c r="H24" s="26"/>
      <c r="K24" s="16"/>
    </row>
    <row r="25" spans="1:11" ht="19.5" customHeight="1">
      <c r="A25" s="152"/>
      <c r="B25" s="20"/>
      <c r="C25" s="121"/>
      <c r="D25" s="121"/>
      <c r="E25" s="121"/>
      <c r="F25" s="187"/>
      <c r="G25" s="149"/>
      <c r="H25" s="26"/>
      <c r="K25" s="16"/>
    </row>
    <row r="26" spans="1:11" ht="19.5" customHeight="1">
      <c r="A26" s="152"/>
      <c r="B26" s="20"/>
      <c r="C26" s="121"/>
      <c r="D26" s="208"/>
      <c r="E26" s="208"/>
      <c r="F26" s="187"/>
      <c r="G26" s="149"/>
      <c r="H26" s="26"/>
      <c r="K26" s="16"/>
    </row>
    <row r="27" spans="1:11" ht="19.5" customHeight="1" thickBot="1">
      <c r="A27" s="153"/>
      <c r="B27" s="160"/>
      <c r="C27" s="156"/>
      <c r="D27" s="209"/>
      <c r="E27" s="209"/>
      <c r="F27" s="188"/>
      <c r="G27" s="151"/>
      <c r="H27" s="40"/>
      <c r="K27" s="16"/>
    </row>
    <row r="28" spans="1:11" ht="19.5" customHeight="1">
      <c r="A28" s="27"/>
      <c r="B28" s="16"/>
      <c r="C28" s="122"/>
      <c r="D28" s="122"/>
      <c r="E28" s="122"/>
      <c r="F28" s="187"/>
      <c r="G28" s="125"/>
      <c r="H28" s="5"/>
      <c r="K28" s="16"/>
    </row>
    <row r="29" spans="2:11" ht="19.5" customHeight="1">
      <c r="B29" s="16"/>
      <c r="C29" s="122"/>
      <c r="D29" s="122"/>
      <c r="E29" s="122"/>
      <c r="F29" s="187"/>
      <c r="G29" s="125"/>
      <c r="K29" s="16"/>
    </row>
  </sheetData>
  <mergeCells count="2">
    <mergeCell ref="D1:E1"/>
    <mergeCell ref="D3:E3"/>
  </mergeCells>
  <printOptions/>
  <pageMargins left="0.1968503937007874" right="0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="85" zoomScaleNormal="85" workbookViewId="0" topLeftCell="A88">
      <selection activeCell="F102" sqref="F102"/>
    </sheetView>
  </sheetViews>
  <sheetFormatPr defaultColWidth="9.00390625" defaultRowHeight="15" customHeight="1"/>
  <cols>
    <col min="1" max="1" width="9.25390625" style="2" customWidth="1"/>
    <col min="2" max="2" width="33.75390625" style="2" customWidth="1"/>
    <col min="3" max="3" width="15.75390625" style="225" customWidth="1"/>
    <col min="4" max="4" width="15.75390625" style="242" customWidth="1"/>
    <col min="5" max="5" width="15.75390625" style="162" customWidth="1"/>
    <col min="6" max="6" width="51.125" style="2" customWidth="1"/>
    <col min="7" max="7" width="10.25390625" style="2" bestFit="1" customWidth="1"/>
    <col min="8" max="16384" width="8.875" style="2" customWidth="1"/>
  </cols>
  <sheetData>
    <row r="1" spans="2:4" ht="18" customHeight="1">
      <c r="B1" s="3"/>
      <c r="C1" s="251">
        <v>10</v>
      </c>
      <c r="D1" s="251"/>
    </row>
    <row r="2" spans="3:4" ht="18" customHeight="1">
      <c r="C2" s="215" t="s">
        <v>260</v>
      </c>
      <c r="D2" s="227"/>
    </row>
    <row r="3" spans="1:6" ht="12" customHeight="1" thickBot="1">
      <c r="A3" s="28"/>
      <c r="B3" s="28"/>
      <c r="C3" s="250" t="s">
        <v>320</v>
      </c>
      <c r="D3" s="250"/>
      <c r="E3" s="163"/>
      <c r="F3" s="28"/>
    </row>
    <row r="4" spans="1:6" ht="15" customHeight="1">
      <c r="A4" s="29"/>
      <c r="B4" s="30"/>
      <c r="C4" s="216"/>
      <c r="D4" s="228"/>
      <c r="E4" s="164"/>
      <c r="F4" s="8"/>
    </row>
    <row r="5" spans="1:6" ht="15" customHeight="1">
      <c r="A5" s="31" t="s">
        <v>4</v>
      </c>
      <c r="B5" s="10"/>
      <c r="C5" s="217" t="s">
        <v>1</v>
      </c>
      <c r="D5" s="229" t="s">
        <v>256</v>
      </c>
      <c r="E5" s="165" t="s">
        <v>2</v>
      </c>
      <c r="F5" s="12"/>
    </row>
    <row r="6" spans="1:6" ht="15" customHeight="1" thickBot="1">
      <c r="A6" s="13" t="s">
        <v>3</v>
      </c>
      <c r="B6" s="32" t="s">
        <v>5</v>
      </c>
      <c r="C6" s="218" t="s">
        <v>298</v>
      </c>
      <c r="D6" s="230" t="s">
        <v>261</v>
      </c>
      <c r="E6" s="165" t="s">
        <v>6</v>
      </c>
      <c r="F6" s="15" t="s">
        <v>7</v>
      </c>
    </row>
    <row r="7" spans="1:6" ht="15" customHeight="1">
      <c r="A7" s="29"/>
      <c r="B7" s="33" t="s">
        <v>25</v>
      </c>
      <c r="C7" s="219"/>
      <c r="D7" s="231"/>
      <c r="E7" s="166"/>
      <c r="F7" s="8"/>
    </row>
    <row r="8" spans="1:6" ht="15.75" customHeight="1">
      <c r="A8" s="17" t="s">
        <v>8</v>
      </c>
      <c r="B8" s="25" t="s">
        <v>26</v>
      </c>
      <c r="C8" s="20">
        <v>1798564</v>
      </c>
      <c r="D8" s="232">
        <v>2175800</v>
      </c>
      <c r="E8" s="167">
        <f>D8-C8</f>
        <v>377236</v>
      </c>
      <c r="F8" s="26" t="s">
        <v>27</v>
      </c>
    </row>
    <row r="9" spans="1:6" ht="15.75" customHeight="1">
      <c r="A9" s="17" t="s">
        <v>20</v>
      </c>
      <c r="B9" s="25" t="s">
        <v>28</v>
      </c>
      <c r="C9" s="20">
        <v>3631900</v>
      </c>
      <c r="D9" s="232">
        <v>2643000</v>
      </c>
      <c r="E9" s="167">
        <f aca="true" t="shared" si="0" ref="E9:E19">D9-C9</f>
        <v>-988900</v>
      </c>
      <c r="F9" s="26" t="s">
        <v>29</v>
      </c>
    </row>
    <row r="10" spans="1:6" ht="15.75" customHeight="1">
      <c r="A10" s="17" t="s">
        <v>22</v>
      </c>
      <c r="B10" s="25" t="s">
        <v>30</v>
      </c>
      <c r="C10" s="20">
        <v>713177</v>
      </c>
      <c r="D10" s="232">
        <v>761000</v>
      </c>
      <c r="E10" s="167">
        <f t="shared" si="0"/>
        <v>47823</v>
      </c>
      <c r="F10" s="26" t="s">
        <v>31</v>
      </c>
    </row>
    <row r="11" spans="1:6" ht="15.75" customHeight="1">
      <c r="A11" s="17" t="s">
        <v>23</v>
      </c>
      <c r="B11" s="25" t="s">
        <v>32</v>
      </c>
      <c r="C11" s="20">
        <v>12408</v>
      </c>
      <c r="D11" s="232">
        <v>26000</v>
      </c>
      <c r="E11" s="167">
        <f t="shared" si="0"/>
        <v>13592</v>
      </c>
      <c r="F11" s="26" t="s">
        <v>33</v>
      </c>
    </row>
    <row r="12" spans="1:6" ht="15.75" customHeight="1">
      <c r="A12" s="17" t="s">
        <v>34</v>
      </c>
      <c r="B12" s="25" t="s">
        <v>35</v>
      </c>
      <c r="C12" s="20">
        <v>250000</v>
      </c>
      <c r="D12" s="232">
        <v>300000</v>
      </c>
      <c r="E12" s="167">
        <f t="shared" si="0"/>
        <v>50000</v>
      </c>
      <c r="F12" s="26" t="s">
        <v>36</v>
      </c>
    </row>
    <row r="13" spans="1:6" ht="15.75" customHeight="1">
      <c r="A13" s="17" t="s">
        <v>37</v>
      </c>
      <c r="B13" s="25" t="s">
        <v>38</v>
      </c>
      <c r="C13" s="20">
        <v>250000</v>
      </c>
      <c r="D13" s="232">
        <v>25000</v>
      </c>
      <c r="E13" s="167">
        <f t="shared" si="0"/>
        <v>-225000</v>
      </c>
      <c r="F13" s="26" t="s">
        <v>39</v>
      </c>
    </row>
    <row r="14" spans="1:6" ht="15.75" customHeight="1">
      <c r="A14" s="17" t="s">
        <v>40</v>
      </c>
      <c r="B14" s="25" t="s">
        <v>41</v>
      </c>
      <c r="C14" s="20">
        <v>1056703</v>
      </c>
      <c r="D14" s="232">
        <f>234300+500000</f>
        <v>734300</v>
      </c>
      <c r="E14" s="167">
        <f t="shared" si="0"/>
        <v>-322403</v>
      </c>
      <c r="F14" s="34" t="s">
        <v>328</v>
      </c>
    </row>
    <row r="15" spans="1:6" ht="15.75" customHeight="1">
      <c r="A15" s="17" t="s">
        <v>42</v>
      </c>
      <c r="B15" s="25" t="s">
        <v>43</v>
      </c>
      <c r="C15" s="20">
        <v>832373</v>
      </c>
      <c r="D15" s="232">
        <v>234300</v>
      </c>
      <c r="E15" s="167">
        <f t="shared" si="0"/>
        <v>-598073</v>
      </c>
      <c r="F15" s="26" t="s">
        <v>44</v>
      </c>
    </row>
    <row r="16" spans="1:6" ht="15.75" customHeight="1">
      <c r="A16" s="17" t="s">
        <v>45</v>
      </c>
      <c r="B16" s="25" t="s">
        <v>46</v>
      </c>
      <c r="C16" s="20">
        <v>3935126</v>
      </c>
      <c r="D16" s="232">
        <v>2600000</v>
      </c>
      <c r="E16" s="167">
        <f t="shared" si="0"/>
        <v>-1335126</v>
      </c>
      <c r="F16" s="26" t="s">
        <v>321</v>
      </c>
    </row>
    <row r="17" spans="1:6" ht="15.75" customHeight="1">
      <c r="A17" s="17" t="s">
        <v>47</v>
      </c>
      <c r="B17" s="25" t="s">
        <v>48</v>
      </c>
      <c r="C17" s="20">
        <v>100000</v>
      </c>
      <c r="D17" s="232">
        <v>200000</v>
      </c>
      <c r="E17" s="167">
        <f t="shared" si="0"/>
        <v>100000</v>
      </c>
      <c r="F17" s="26" t="s">
        <v>49</v>
      </c>
    </row>
    <row r="18" spans="1:6" ht="15.75" customHeight="1">
      <c r="A18" s="17" t="s">
        <v>50</v>
      </c>
      <c r="B18" s="25" t="s">
        <v>51</v>
      </c>
      <c r="C18" s="20">
        <v>574949</v>
      </c>
      <c r="D18" s="232">
        <v>761000</v>
      </c>
      <c r="E18" s="167">
        <f t="shared" si="0"/>
        <v>186051</v>
      </c>
      <c r="F18" s="34" t="s">
        <v>303</v>
      </c>
    </row>
    <row r="19" spans="1:6" ht="15.75" customHeight="1" thickBot="1">
      <c r="A19" s="17" t="s">
        <v>253</v>
      </c>
      <c r="B19" s="25" t="s">
        <v>254</v>
      </c>
      <c r="C19" s="20">
        <v>0</v>
      </c>
      <c r="D19" s="232">
        <v>4400000</v>
      </c>
      <c r="E19" s="167">
        <f t="shared" si="0"/>
        <v>4400000</v>
      </c>
      <c r="F19" s="26" t="s">
        <v>255</v>
      </c>
    </row>
    <row r="20" spans="1:7" ht="15.75" customHeight="1" thickBot="1">
      <c r="A20" s="35"/>
      <c r="B20" s="25" t="s">
        <v>52</v>
      </c>
      <c r="C20" s="220">
        <f>SUM(C8:C19)</f>
        <v>13155200</v>
      </c>
      <c r="D20" s="233">
        <f>SUM(D8:D19)</f>
        <v>14860400</v>
      </c>
      <c r="E20" s="168">
        <f>SUM(E8:E19)</f>
        <v>1705200</v>
      </c>
      <c r="F20" s="26"/>
      <c r="G20" s="4"/>
    </row>
    <row r="21" spans="1:6" ht="15" customHeight="1" thickTop="1">
      <c r="A21" s="35"/>
      <c r="B21" s="25"/>
      <c r="C21" s="20"/>
      <c r="D21" s="234"/>
      <c r="E21" s="167"/>
      <c r="F21" s="26"/>
    </row>
    <row r="22" spans="1:6" ht="15" customHeight="1">
      <c r="A22" s="35"/>
      <c r="B22" s="36" t="s">
        <v>53</v>
      </c>
      <c r="C22" s="20"/>
      <c r="D22" s="234"/>
      <c r="E22" s="167"/>
      <c r="F22" s="26"/>
    </row>
    <row r="23" spans="1:7" ht="15" customHeight="1" thickBot="1">
      <c r="A23" s="9">
        <v>14</v>
      </c>
      <c r="B23" s="25" t="s">
        <v>54</v>
      </c>
      <c r="C23" s="221">
        <v>750</v>
      </c>
      <c r="D23" s="235">
        <v>4000</v>
      </c>
      <c r="E23" s="169">
        <f>D23-C23</f>
        <v>3250</v>
      </c>
      <c r="F23" s="26" t="s">
        <v>55</v>
      </c>
      <c r="G23" s="4"/>
    </row>
    <row r="24" spans="1:6" ht="15" customHeight="1" thickTop="1">
      <c r="A24" s="9"/>
      <c r="B24" s="25"/>
      <c r="C24" s="20"/>
      <c r="D24" s="234"/>
      <c r="E24" s="167"/>
      <c r="F24" s="26"/>
    </row>
    <row r="25" spans="1:6" ht="15" customHeight="1">
      <c r="A25" s="9"/>
      <c r="B25" s="36" t="s">
        <v>56</v>
      </c>
      <c r="C25" s="20"/>
      <c r="D25" s="234"/>
      <c r="E25" s="167"/>
      <c r="F25" s="26"/>
    </row>
    <row r="26" spans="1:6" ht="15" customHeight="1">
      <c r="A26" s="9">
        <v>20</v>
      </c>
      <c r="B26" s="25" t="s">
        <v>57</v>
      </c>
      <c r="C26" s="20">
        <v>1300</v>
      </c>
      <c r="D26" s="236">
        <v>4000</v>
      </c>
      <c r="E26" s="167">
        <f>D26-C26</f>
        <v>2700</v>
      </c>
      <c r="F26" s="26" t="s">
        <v>58</v>
      </c>
    </row>
    <row r="27" spans="1:6" ht="15" customHeight="1">
      <c r="A27" s="9">
        <v>21</v>
      </c>
      <c r="B27" s="25" t="s">
        <v>59</v>
      </c>
      <c r="C27" s="20">
        <v>26558</v>
      </c>
      <c r="D27" s="236">
        <v>27000</v>
      </c>
      <c r="E27" s="167">
        <f aca="true" t="shared" si="1" ref="E27:E34">D27-C27</f>
        <v>442</v>
      </c>
      <c r="F27" s="26" t="s">
        <v>60</v>
      </c>
    </row>
    <row r="28" spans="1:6" ht="15" customHeight="1">
      <c r="A28" s="9">
        <v>22</v>
      </c>
      <c r="B28" s="25" t="s">
        <v>61</v>
      </c>
      <c r="C28" s="20">
        <v>80000</v>
      </c>
      <c r="D28" s="236">
        <v>300000</v>
      </c>
      <c r="E28" s="167">
        <f t="shared" si="1"/>
        <v>220000</v>
      </c>
      <c r="F28" s="26" t="s">
        <v>62</v>
      </c>
    </row>
    <row r="29" spans="1:6" ht="15" customHeight="1">
      <c r="A29" s="9">
        <v>23</v>
      </c>
      <c r="B29" s="25" t="s">
        <v>63</v>
      </c>
      <c r="C29" s="20">
        <v>338</v>
      </c>
      <c r="D29" s="236">
        <v>2000</v>
      </c>
      <c r="E29" s="167">
        <f t="shared" si="1"/>
        <v>1662</v>
      </c>
      <c r="F29" s="26" t="s">
        <v>64</v>
      </c>
    </row>
    <row r="30" spans="1:6" ht="15" customHeight="1">
      <c r="A30" s="9">
        <v>24</v>
      </c>
      <c r="B30" s="25" t="s">
        <v>65</v>
      </c>
      <c r="C30" s="20">
        <v>3500</v>
      </c>
      <c r="D30" s="236">
        <v>2200</v>
      </c>
      <c r="E30" s="167">
        <f t="shared" si="1"/>
        <v>-1300</v>
      </c>
      <c r="F30" s="26" t="s">
        <v>304</v>
      </c>
    </row>
    <row r="31" spans="1:6" ht="15" customHeight="1">
      <c r="A31" s="9">
        <v>25</v>
      </c>
      <c r="B31" s="25" t="s">
        <v>66</v>
      </c>
      <c r="C31" s="20">
        <v>25000</v>
      </c>
      <c r="D31" s="236">
        <v>30000</v>
      </c>
      <c r="E31" s="167">
        <f t="shared" si="1"/>
        <v>5000</v>
      </c>
      <c r="F31" s="26" t="s">
        <v>67</v>
      </c>
    </row>
    <row r="32" spans="1:6" ht="15" customHeight="1">
      <c r="A32" s="9">
        <v>26</v>
      </c>
      <c r="B32" s="37" t="s">
        <v>68</v>
      </c>
      <c r="C32" s="20">
        <v>11000</v>
      </c>
      <c r="D32" s="236">
        <v>60000</v>
      </c>
      <c r="E32" s="167">
        <f t="shared" si="1"/>
        <v>49000</v>
      </c>
      <c r="F32" s="26" t="s">
        <v>69</v>
      </c>
    </row>
    <row r="33" spans="1:6" ht="15" customHeight="1">
      <c r="A33" s="9">
        <v>27</v>
      </c>
      <c r="B33" s="37" t="s">
        <v>70</v>
      </c>
      <c r="C33" s="20">
        <v>2800</v>
      </c>
      <c r="D33" s="236">
        <v>30000</v>
      </c>
      <c r="E33" s="167">
        <f t="shared" si="1"/>
        <v>27200</v>
      </c>
      <c r="F33" s="26" t="s">
        <v>71</v>
      </c>
    </row>
    <row r="34" spans="1:6" ht="15" customHeight="1" thickBot="1">
      <c r="A34" s="9">
        <v>28</v>
      </c>
      <c r="B34" s="37" t="s">
        <v>72</v>
      </c>
      <c r="C34" s="20">
        <v>5000</v>
      </c>
      <c r="D34" s="236">
        <v>1000</v>
      </c>
      <c r="E34" s="167">
        <f t="shared" si="1"/>
        <v>-4000</v>
      </c>
      <c r="F34" s="26" t="s">
        <v>73</v>
      </c>
    </row>
    <row r="35" spans="1:7" ht="15" customHeight="1" thickBot="1">
      <c r="A35" s="38"/>
      <c r="B35" s="39" t="s">
        <v>74</v>
      </c>
      <c r="C35" s="222">
        <f>SUM(C26:C34)</f>
        <v>155496</v>
      </c>
      <c r="D35" s="237">
        <f>SUM(D26:D34)</f>
        <v>456200</v>
      </c>
      <c r="E35" s="199">
        <f>SUM(E26:E34)</f>
        <v>300704</v>
      </c>
      <c r="F35" s="40"/>
      <c r="G35" s="4"/>
    </row>
    <row r="36" spans="1:6" ht="15" customHeight="1">
      <c r="A36" s="5"/>
      <c r="B36" s="5"/>
      <c r="C36" s="252">
        <v>11</v>
      </c>
      <c r="D36" s="252"/>
      <c r="E36" s="139"/>
      <c r="F36" s="5"/>
    </row>
    <row r="37" spans="3:4" ht="15" customHeight="1">
      <c r="C37" s="215" t="s">
        <v>260</v>
      </c>
      <c r="D37" s="227"/>
    </row>
    <row r="38" spans="1:6" ht="15" customHeight="1" thickBot="1">
      <c r="A38" s="28"/>
      <c r="B38" s="28"/>
      <c r="C38" s="250" t="s">
        <v>320</v>
      </c>
      <c r="D38" s="250"/>
      <c r="E38" s="163"/>
      <c r="F38" s="28"/>
    </row>
    <row r="39" spans="1:6" ht="15" customHeight="1">
      <c r="A39" s="29"/>
      <c r="B39" s="30"/>
      <c r="C39" s="216"/>
      <c r="D39" s="228"/>
      <c r="E39" s="164"/>
      <c r="F39" s="8"/>
    </row>
    <row r="40" spans="1:6" ht="15" customHeight="1">
      <c r="A40" s="31" t="s">
        <v>4</v>
      </c>
      <c r="B40" s="22"/>
      <c r="C40" s="217" t="s">
        <v>1</v>
      </c>
      <c r="D40" s="229" t="s">
        <v>256</v>
      </c>
      <c r="E40" s="165" t="s">
        <v>2</v>
      </c>
      <c r="F40" s="12"/>
    </row>
    <row r="41" spans="1:6" ht="15" customHeight="1" thickBot="1">
      <c r="A41" s="13" t="s">
        <v>3</v>
      </c>
      <c r="B41" s="14" t="s">
        <v>5</v>
      </c>
      <c r="C41" s="218" t="s">
        <v>298</v>
      </c>
      <c r="D41" s="230" t="s">
        <v>261</v>
      </c>
      <c r="E41" s="165" t="s">
        <v>6</v>
      </c>
      <c r="F41" s="15" t="s">
        <v>7</v>
      </c>
    </row>
    <row r="42" spans="1:6" ht="15" customHeight="1">
      <c r="A42" s="29"/>
      <c r="B42" s="30"/>
      <c r="C42" s="219"/>
      <c r="D42" s="231"/>
      <c r="E42" s="166"/>
      <c r="F42" s="8"/>
    </row>
    <row r="43" spans="1:6" ht="16.5" customHeight="1">
      <c r="A43" s="35"/>
      <c r="B43" s="36" t="s">
        <v>75</v>
      </c>
      <c r="C43" s="20"/>
      <c r="D43" s="234"/>
      <c r="E43" s="167"/>
      <c r="F43" s="26"/>
    </row>
    <row r="44" spans="1:6" ht="16.5" customHeight="1">
      <c r="A44" s="9">
        <v>30</v>
      </c>
      <c r="B44" s="25" t="s">
        <v>76</v>
      </c>
      <c r="C44" s="20">
        <v>3000</v>
      </c>
      <c r="D44" s="236">
        <v>3300</v>
      </c>
      <c r="E44" s="167">
        <f aca="true" t="shared" si="2" ref="E44:E49">D44-C44</f>
        <v>300</v>
      </c>
      <c r="F44" s="26" t="s">
        <v>77</v>
      </c>
    </row>
    <row r="45" spans="1:6" ht="16.5" customHeight="1">
      <c r="A45" s="9">
        <v>31</v>
      </c>
      <c r="B45" s="25" t="s">
        <v>78</v>
      </c>
      <c r="C45" s="20">
        <v>4000</v>
      </c>
      <c r="D45" s="236">
        <v>90000</v>
      </c>
      <c r="E45" s="167">
        <f t="shared" si="2"/>
        <v>86000</v>
      </c>
      <c r="F45" s="26" t="s">
        <v>268</v>
      </c>
    </row>
    <row r="46" spans="1:6" ht="16.5" customHeight="1">
      <c r="A46" s="9">
        <v>32</v>
      </c>
      <c r="B46" s="25" t="s">
        <v>79</v>
      </c>
      <c r="C46" s="20">
        <v>9000</v>
      </c>
      <c r="D46" s="236">
        <v>130000</v>
      </c>
      <c r="E46" s="167">
        <f t="shared" si="2"/>
        <v>121000</v>
      </c>
      <c r="F46" s="34" t="s">
        <v>80</v>
      </c>
    </row>
    <row r="47" spans="1:6" ht="16.5" customHeight="1">
      <c r="A47" s="9">
        <v>33</v>
      </c>
      <c r="B47" s="25" t="s">
        <v>81</v>
      </c>
      <c r="C47" s="20">
        <v>43000</v>
      </c>
      <c r="D47" s="236">
        <v>20000</v>
      </c>
      <c r="E47" s="167">
        <f t="shared" si="2"/>
        <v>-23000</v>
      </c>
      <c r="F47" s="34" t="s">
        <v>82</v>
      </c>
    </row>
    <row r="48" spans="1:6" ht="16.5" customHeight="1">
      <c r="A48" s="9">
        <v>34</v>
      </c>
      <c r="B48" s="25" t="s">
        <v>83</v>
      </c>
      <c r="C48" s="20">
        <v>5500</v>
      </c>
      <c r="D48" s="236">
        <v>6100</v>
      </c>
      <c r="E48" s="167">
        <f t="shared" si="2"/>
        <v>600</v>
      </c>
      <c r="F48" s="26" t="s">
        <v>84</v>
      </c>
    </row>
    <row r="49" spans="1:6" ht="16.5" customHeight="1" thickBot="1">
      <c r="A49" s="9">
        <v>35</v>
      </c>
      <c r="B49" s="25" t="s">
        <v>85</v>
      </c>
      <c r="C49" s="20">
        <v>80</v>
      </c>
      <c r="D49" s="236">
        <v>15300</v>
      </c>
      <c r="E49" s="167">
        <f t="shared" si="2"/>
        <v>15220</v>
      </c>
      <c r="F49" s="26" t="s">
        <v>86</v>
      </c>
    </row>
    <row r="50" spans="1:7" ht="16.5" customHeight="1" thickBot="1">
      <c r="A50" s="9"/>
      <c r="B50" s="21" t="s">
        <v>87</v>
      </c>
      <c r="C50" s="220">
        <f>SUM(C44:C49)</f>
        <v>64580</v>
      </c>
      <c r="D50" s="233">
        <f>SUM(D44:D49)</f>
        <v>264700</v>
      </c>
      <c r="E50" s="168">
        <f>SUM(E44:E49)</f>
        <v>200120</v>
      </c>
      <c r="F50" s="26"/>
      <c r="G50" s="4"/>
    </row>
    <row r="51" spans="1:6" ht="16.5" customHeight="1" thickTop="1">
      <c r="A51" s="9"/>
      <c r="B51" s="25"/>
      <c r="C51" s="20"/>
      <c r="D51" s="234"/>
      <c r="E51" s="167"/>
      <c r="F51" s="26"/>
    </row>
    <row r="52" spans="1:6" ht="16.5" customHeight="1">
      <c r="A52" s="9"/>
      <c r="B52" s="41" t="s">
        <v>88</v>
      </c>
      <c r="C52" s="20"/>
      <c r="D52" s="234"/>
      <c r="E52" s="167"/>
      <c r="F52" s="26"/>
    </row>
    <row r="53" spans="1:6" ht="16.5" customHeight="1" thickBot="1">
      <c r="A53" s="9">
        <v>40</v>
      </c>
      <c r="B53" s="25" t="s">
        <v>89</v>
      </c>
      <c r="C53" s="160">
        <v>80</v>
      </c>
      <c r="D53" s="238">
        <v>1000</v>
      </c>
      <c r="E53" s="170">
        <f>D53-C53</f>
        <v>920</v>
      </c>
      <c r="F53" s="26" t="s">
        <v>90</v>
      </c>
    </row>
    <row r="54" spans="1:7" ht="16.5" customHeight="1" thickBot="1">
      <c r="A54" s="9"/>
      <c r="B54" s="21" t="s">
        <v>91</v>
      </c>
      <c r="C54" s="221">
        <f>SUM(C53)</f>
        <v>80</v>
      </c>
      <c r="D54" s="235">
        <f>SUM(D53)</f>
        <v>1000</v>
      </c>
      <c r="E54" s="169">
        <f>D54-C54</f>
        <v>920</v>
      </c>
      <c r="F54" s="26"/>
      <c r="G54" s="4"/>
    </row>
    <row r="55" spans="1:6" ht="16.5" customHeight="1" thickTop="1">
      <c r="A55" s="9"/>
      <c r="B55" s="25"/>
      <c r="C55" s="20"/>
      <c r="D55" s="234"/>
      <c r="E55" s="167"/>
      <c r="F55" s="26"/>
    </row>
    <row r="56" spans="1:6" ht="16.5" customHeight="1" thickBot="1">
      <c r="A56" s="9"/>
      <c r="B56" s="39" t="s">
        <v>92</v>
      </c>
      <c r="C56" s="20"/>
      <c r="D56" s="234"/>
      <c r="E56" s="167"/>
      <c r="F56" s="26"/>
    </row>
    <row r="57" spans="1:6" ht="16.5" customHeight="1">
      <c r="A57" s="9">
        <v>50</v>
      </c>
      <c r="B57" s="42" t="s">
        <v>93</v>
      </c>
      <c r="C57" s="20">
        <v>350</v>
      </c>
      <c r="D57" s="236">
        <v>6000</v>
      </c>
      <c r="E57" s="167">
        <f>D57-C57</f>
        <v>5650</v>
      </c>
      <c r="F57" s="26" t="s">
        <v>307</v>
      </c>
    </row>
    <row r="58" spans="1:6" ht="16.5" customHeight="1" thickBot="1">
      <c r="A58" s="9">
        <v>52</v>
      </c>
      <c r="B58" s="42" t="s">
        <v>94</v>
      </c>
      <c r="C58" s="20">
        <v>200</v>
      </c>
      <c r="D58" s="236">
        <v>0</v>
      </c>
      <c r="E58" s="167">
        <f>D58-C58</f>
        <v>-200</v>
      </c>
      <c r="F58" s="26" t="s">
        <v>95</v>
      </c>
    </row>
    <row r="59" spans="1:7" ht="16.5" customHeight="1" thickBot="1">
      <c r="A59" s="9"/>
      <c r="B59" s="43" t="s">
        <v>96</v>
      </c>
      <c r="C59" s="220">
        <f>SUM(C57:C58)</f>
        <v>550</v>
      </c>
      <c r="D59" s="233">
        <f>SUM(D57:D58)</f>
        <v>6000</v>
      </c>
      <c r="E59" s="168">
        <f>SUM(E57:E58)</f>
        <v>5450</v>
      </c>
      <c r="F59" s="26"/>
      <c r="G59" s="4"/>
    </row>
    <row r="60" spans="1:6" ht="16.5" customHeight="1" thickTop="1">
      <c r="A60" s="9"/>
      <c r="B60" s="42"/>
      <c r="C60" s="223"/>
      <c r="D60" s="239"/>
      <c r="E60" s="167"/>
      <c r="F60" s="26"/>
    </row>
    <row r="61" spans="1:6" ht="16.5" customHeight="1">
      <c r="A61" s="9"/>
      <c r="B61" s="42"/>
      <c r="C61" s="20"/>
      <c r="D61" s="234"/>
      <c r="E61" s="167"/>
      <c r="F61" s="26"/>
    </row>
    <row r="62" spans="1:6" ht="16.5" customHeight="1" thickBot="1">
      <c r="A62" s="9"/>
      <c r="B62" s="39" t="s">
        <v>97</v>
      </c>
      <c r="C62" s="20"/>
      <c r="D62" s="234"/>
      <c r="E62" s="167"/>
      <c r="F62" s="26"/>
    </row>
    <row r="63" spans="1:6" ht="16.5" customHeight="1">
      <c r="A63" s="9">
        <v>53</v>
      </c>
      <c r="B63" s="42" t="s">
        <v>98</v>
      </c>
      <c r="C63" s="20">
        <v>3500</v>
      </c>
      <c r="D63" s="236">
        <v>6000</v>
      </c>
      <c r="E63" s="167">
        <f>D63-C63</f>
        <v>2500</v>
      </c>
      <c r="F63" s="34" t="s">
        <v>99</v>
      </c>
    </row>
    <row r="64" spans="1:6" ht="16.5" customHeight="1">
      <c r="A64" s="9">
        <v>54</v>
      </c>
      <c r="B64" s="42" t="s">
        <v>100</v>
      </c>
      <c r="C64" s="20">
        <v>15000</v>
      </c>
      <c r="D64" s="236">
        <v>7000</v>
      </c>
      <c r="E64" s="167">
        <f>D64-C64</f>
        <v>-8000</v>
      </c>
      <c r="F64" s="26" t="s">
        <v>308</v>
      </c>
    </row>
    <row r="65" spans="1:6" ht="16.5" customHeight="1" thickBot="1">
      <c r="A65" s="9">
        <v>55</v>
      </c>
      <c r="B65" s="42" t="s">
        <v>78</v>
      </c>
      <c r="C65" s="20">
        <v>48000</v>
      </c>
      <c r="D65" s="236">
        <v>120000</v>
      </c>
      <c r="E65" s="167">
        <f>D65-C65</f>
        <v>72000</v>
      </c>
      <c r="F65" s="26" t="s">
        <v>101</v>
      </c>
    </row>
    <row r="66" spans="1:7" ht="16.5" customHeight="1" thickBot="1">
      <c r="A66" s="9"/>
      <c r="B66" s="43" t="s">
        <v>102</v>
      </c>
      <c r="C66" s="220">
        <f>SUM(C63:C65)</f>
        <v>66500</v>
      </c>
      <c r="D66" s="233">
        <f>SUM(D63:D65)</f>
        <v>133000</v>
      </c>
      <c r="E66" s="168">
        <f>SUM(E63:E65)</f>
        <v>66500</v>
      </c>
      <c r="F66" s="26"/>
      <c r="G66" s="4"/>
    </row>
    <row r="67" spans="1:7" ht="16.5" customHeight="1" thickTop="1">
      <c r="A67" s="9"/>
      <c r="B67" s="43"/>
      <c r="C67" s="224"/>
      <c r="D67" s="240"/>
      <c r="E67" s="171"/>
      <c r="F67" s="26"/>
      <c r="G67" s="4"/>
    </row>
    <row r="68" spans="1:6" ht="15" customHeight="1" thickBot="1">
      <c r="A68" s="198"/>
      <c r="B68" s="115"/>
      <c r="C68" s="160"/>
      <c r="D68" s="241"/>
      <c r="E68" s="194"/>
      <c r="F68" s="200"/>
    </row>
    <row r="69" spans="1:6" ht="15" customHeight="1">
      <c r="A69" s="5"/>
      <c r="B69" s="5"/>
      <c r="C69" s="16"/>
      <c r="D69" s="227"/>
      <c r="E69" s="139"/>
      <c r="F69" s="5"/>
    </row>
    <row r="70" spans="3:4" ht="15" customHeight="1">
      <c r="C70" s="252">
        <v>12</v>
      </c>
      <c r="D70" s="252"/>
    </row>
    <row r="71" spans="3:4" ht="15" customHeight="1">
      <c r="C71" s="215" t="s">
        <v>260</v>
      </c>
      <c r="D71" s="227"/>
    </row>
    <row r="72" spans="1:6" ht="15" customHeight="1" thickBot="1">
      <c r="A72" s="28"/>
      <c r="B72" s="28"/>
      <c r="C72" s="250" t="s">
        <v>322</v>
      </c>
      <c r="D72" s="250"/>
      <c r="E72" s="163"/>
      <c r="F72" s="28"/>
    </row>
    <row r="73" spans="1:6" ht="15" customHeight="1">
      <c r="A73" s="29"/>
      <c r="B73" s="30"/>
      <c r="C73" s="216"/>
      <c r="D73" s="228"/>
      <c r="E73" s="164"/>
      <c r="F73" s="8"/>
    </row>
    <row r="74" spans="1:6" ht="15" customHeight="1">
      <c r="A74" s="31" t="s">
        <v>4</v>
      </c>
      <c r="B74" s="22"/>
      <c r="C74" s="217" t="s">
        <v>1</v>
      </c>
      <c r="D74" s="229" t="s">
        <v>256</v>
      </c>
      <c r="E74" s="165" t="s">
        <v>2</v>
      </c>
      <c r="F74" s="12"/>
    </row>
    <row r="75" spans="1:6" ht="15" customHeight="1" thickBot="1">
      <c r="A75" s="13" t="s">
        <v>3</v>
      </c>
      <c r="B75" s="14" t="s">
        <v>5</v>
      </c>
      <c r="C75" s="218" t="s">
        <v>298</v>
      </c>
      <c r="D75" s="230" t="s">
        <v>261</v>
      </c>
      <c r="E75" s="165" t="s">
        <v>6</v>
      </c>
      <c r="F75" s="15" t="s">
        <v>7</v>
      </c>
    </row>
    <row r="76" spans="1:6" ht="15" customHeight="1">
      <c r="A76" s="45"/>
      <c r="B76" s="46"/>
      <c r="C76" s="216"/>
      <c r="D76" s="228"/>
      <c r="E76" s="172"/>
      <c r="F76" s="47"/>
    </row>
    <row r="77" spans="1:6" ht="15" customHeight="1" thickBot="1">
      <c r="A77" s="9"/>
      <c r="B77" s="39" t="s">
        <v>103</v>
      </c>
      <c r="C77" s="20"/>
      <c r="D77" s="234"/>
      <c r="E77" s="167"/>
      <c r="F77" s="48"/>
    </row>
    <row r="78" spans="1:6" ht="15" customHeight="1">
      <c r="A78" s="9">
        <v>56</v>
      </c>
      <c r="B78" s="42" t="s">
        <v>98</v>
      </c>
      <c r="C78" s="20">
        <v>2500</v>
      </c>
      <c r="D78" s="236">
        <v>2800</v>
      </c>
      <c r="E78" s="167">
        <f>D78-C78</f>
        <v>300</v>
      </c>
      <c r="F78" s="34" t="s">
        <v>104</v>
      </c>
    </row>
    <row r="79" spans="1:6" ht="15" customHeight="1">
      <c r="A79" s="9">
        <v>57</v>
      </c>
      <c r="B79" s="42" t="s">
        <v>78</v>
      </c>
      <c r="C79" s="20">
        <v>42000</v>
      </c>
      <c r="D79" s="236">
        <v>70000</v>
      </c>
      <c r="E79" s="167">
        <f>D79-C79</f>
        <v>28000</v>
      </c>
      <c r="F79" s="34" t="s">
        <v>105</v>
      </c>
    </row>
    <row r="80" spans="1:6" ht="15" customHeight="1">
      <c r="A80" s="9">
        <v>58</v>
      </c>
      <c r="B80" s="42" t="s">
        <v>106</v>
      </c>
      <c r="C80" s="20">
        <v>6000</v>
      </c>
      <c r="D80" s="236">
        <v>6000</v>
      </c>
      <c r="E80" s="195">
        <f>D80-C80</f>
        <v>0</v>
      </c>
      <c r="F80" s="34" t="s">
        <v>107</v>
      </c>
    </row>
    <row r="81" spans="1:6" ht="15" customHeight="1" thickBot="1">
      <c r="A81" s="9">
        <v>59</v>
      </c>
      <c r="B81" s="42" t="s">
        <v>108</v>
      </c>
      <c r="C81" s="160">
        <v>150</v>
      </c>
      <c r="D81" s="236">
        <v>500</v>
      </c>
      <c r="E81" s="167">
        <f>D81-C81</f>
        <v>350</v>
      </c>
      <c r="F81" s="86" t="s">
        <v>269</v>
      </c>
    </row>
    <row r="82" spans="1:7" ht="15" customHeight="1" thickBot="1">
      <c r="A82" s="9"/>
      <c r="B82" s="88" t="s">
        <v>109</v>
      </c>
      <c r="C82" s="220">
        <f>SUM(C78:C81)</f>
        <v>50650</v>
      </c>
      <c r="D82" s="233">
        <f>SUM(D78:D81)</f>
        <v>79300</v>
      </c>
      <c r="E82" s="168">
        <f>SUM(E78:E81)</f>
        <v>28650</v>
      </c>
      <c r="F82" s="19"/>
      <c r="G82" s="4"/>
    </row>
    <row r="83" spans="1:7" ht="15" customHeight="1" thickTop="1">
      <c r="A83" s="35"/>
      <c r="B83" s="25"/>
      <c r="C83" s="223"/>
      <c r="D83" s="239"/>
      <c r="E83" s="167"/>
      <c r="F83" s="26"/>
      <c r="G83" s="5"/>
    </row>
    <row r="84" spans="1:7" ht="15" customHeight="1">
      <c r="A84" s="35"/>
      <c r="B84" s="25"/>
      <c r="C84" s="20"/>
      <c r="D84" s="234"/>
      <c r="E84" s="167"/>
      <c r="F84" s="26"/>
      <c r="G84" s="5"/>
    </row>
    <row r="85" spans="1:7" ht="15" customHeight="1" thickBot="1">
      <c r="A85" s="9"/>
      <c r="B85" s="14" t="s">
        <v>110</v>
      </c>
      <c r="C85" s="20"/>
      <c r="D85" s="234"/>
      <c r="E85" s="173"/>
      <c r="F85" s="19"/>
      <c r="G85" s="5"/>
    </row>
    <row r="86" spans="1:7" ht="15" customHeight="1">
      <c r="A86" s="9"/>
      <c r="B86" s="49" t="s">
        <v>111</v>
      </c>
      <c r="C86" s="20"/>
      <c r="D86" s="234"/>
      <c r="E86" s="173"/>
      <c r="F86" s="19"/>
      <c r="G86" s="5"/>
    </row>
    <row r="87" spans="1:7" ht="15" customHeight="1">
      <c r="A87" s="9">
        <v>61</v>
      </c>
      <c r="B87" s="25" t="s">
        <v>112</v>
      </c>
      <c r="C87" s="20">
        <v>47000</v>
      </c>
      <c r="D87" s="236">
        <v>50000</v>
      </c>
      <c r="E87" s="167">
        <f aca="true" t="shared" si="3" ref="E87:E93">D87-C87</f>
        <v>3000</v>
      </c>
      <c r="F87" s="26" t="s">
        <v>270</v>
      </c>
      <c r="G87" s="5"/>
    </row>
    <row r="88" spans="1:7" ht="15" customHeight="1">
      <c r="A88" s="9">
        <v>62</v>
      </c>
      <c r="B88" s="25" t="s">
        <v>78</v>
      </c>
      <c r="C88" s="20">
        <v>16000</v>
      </c>
      <c r="D88" s="236">
        <v>17000</v>
      </c>
      <c r="E88" s="167">
        <f t="shared" si="3"/>
        <v>1000</v>
      </c>
      <c r="F88" s="26" t="s">
        <v>113</v>
      </c>
      <c r="G88" s="5"/>
    </row>
    <row r="89" spans="1:7" ht="15" customHeight="1">
      <c r="A89" s="9">
        <v>63</v>
      </c>
      <c r="B89" s="25" t="s">
        <v>114</v>
      </c>
      <c r="C89" s="20">
        <v>3250</v>
      </c>
      <c r="D89" s="236">
        <v>4000</v>
      </c>
      <c r="E89" s="167">
        <f t="shared" si="3"/>
        <v>750</v>
      </c>
      <c r="F89" s="26" t="s">
        <v>115</v>
      </c>
      <c r="G89" s="5"/>
    </row>
    <row r="90" spans="1:7" ht="15" customHeight="1">
      <c r="A90" s="9">
        <v>64</v>
      </c>
      <c r="B90" s="25" t="s">
        <v>116</v>
      </c>
      <c r="C90" s="20">
        <v>3600</v>
      </c>
      <c r="D90" s="236">
        <v>4000</v>
      </c>
      <c r="E90" s="167">
        <f t="shared" si="3"/>
        <v>400</v>
      </c>
      <c r="F90" s="26" t="s">
        <v>271</v>
      </c>
      <c r="G90" s="5"/>
    </row>
    <row r="91" spans="1:7" ht="15" customHeight="1">
      <c r="A91" s="9"/>
      <c r="B91" s="85" t="s">
        <v>117</v>
      </c>
      <c r="C91" s="20"/>
      <c r="D91" s="236"/>
      <c r="E91" s="167"/>
      <c r="F91" s="26"/>
      <c r="G91" s="5"/>
    </row>
    <row r="92" spans="1:7" ht="15" customHeight="1">
      <c r="A92" s="9">
        <v>65</v>
      </c>
      <c r="B92" s="25" t="s">
        <v>78</v>
      </c>
      <c r="C92" s="20">
        <v>16000</v>
      </c>
      <c r="D92" s="236">
        <v>16000</v>
      </c>
      <c r="E92" s="195">
        <f t="shared" si="3"/>
        <v>0</v>
      </c>
      <c r="F92" s="26" t="s">
        <v>118</v>
      </c>
      <c r="G92" s="5"/>
    </row>
    <row r="93" spans="1:7" ht="15" customHeight="1" thickBot="1">
      <c r="A93" s="9">
        <v>66</v>
      </c>
      <c r="B93" s="42" t="s">
        <v>119</v>
      </c>
      <c r="C93" s="20">
        <v>2700</v>
      </c>
      <c r="D93" s="236">
        <v>3000</v>
      </c>
      <c r="E93" s="167">
        <f t="shared" si="3"/>
        <v>300</v>
      </c>
      <c r="F93" s="26" t="s">
        <v>120</v>
      </c>
      <c r="G93" s="5"/>
    </row>
    <row r="94" spans="1:7" ht="15" customHeight="1" thickBot="1">
      <c r="A94" s="9"/>
      <c r="B94" s="43" t="s">
        <v>312</v>
      </c>
      <c r="C94" s="220">
        <f>SUM(C87:C93)</f>
        <v>88550</v>
      </c>
      <c r="D94" s="233">
        <f>SUM(D87:D93)</f>
        <v>94000</v>
      </c>
      <c r="E94" s="168">
        <f>SUM(E87:E93)</f>
        <v>5450</v>
      </c>
      <c r="F94" s="26"/>
      <c r="G94" s="4"/>
    </row>
    <row r="95" spans="1:7" ht="15" customHeight="1" thickTop="1">
      <c r="A95" s="9"/>
      <c r="B95" s="42"/>
      <c r="C95" s="223"/>
      <c r="D95" s="239"/>
      <c r="E95" s="174"/>
      <c r="F95" s="48"/>
      <c r="G95" s="5"/>
    </row>
    <row r="96" spans="1:7" ht="15" customHeight="1">
      <c r="A96" s="9"/>
      <c r="B96" s="50"/>
      <c r="C96" s="20"/>
      <c r="D96" s="234"/>
      <c r="E96" s="167"/>
      <c r="F96" s="51"/>
      <c r="G96" s="5"/>
    </row>
    <row r="97" spans="1:7" ht="15" customHeight="1">
      <c r="A97" s="9"/>
      <c r="B97" s="50"/>
      <c r="C97" s="20"/>
      <c r="D97" s="234"/>
      <c r="E97" s="167"/>
      <c r="F97" s="51"/>
      <c r="G97" s="5"/>
    </row>
    <row r="98" spans="1:7" ht="15" customHeight="1">
      <c r="A98" s="9"/>
      <c r="B98" s="50" t="s">
        <v>121</v>
      </c>
      <c r="C98" s="20"/>
      <c r="D98" s="234"/>
      <c r="E98" s="167"/>
      <c r="F98" s="51"/>
      <c r="G98" s="5"/>
    </row>
    <row r="99" spans="1:7" ht="15" customHeight="1">
      <c r="A99" s="9">
        <v>67</v>
      </c>
      <c r="B99" s="42" t="s">
        <v>122</v>
      </c>
      <c r="C99" s="20">
        <v>40000</v>
      </c>
      <c r="D99" s="234">
        <v>40000</v>
      </c>
      <c r="E99" s="195">
        <f>D99-C99</f>
        <v>0</v>
      </c>
      <c r="F99" s="52" t="s">
        <v>258</v>
      </c>
      <c r="G99" s="5"/>
    </row>
    <row r="100" spans="1:7" ht="15" customHeight="1">
      <c r="A100" s="9">
        <v>68</v>
      </c>
      <c r="B100" s="42" t="s">
        <v>123</v>
      </c>
      <c r="C100" s="20">
        <v>10000</v>
      </c>
      <c r="D100" s="234">
        <v>20000</v>
      </c>
      <c r="E100" s="167">
        <f>D100-C100</f>
        <v>10000</v>
      </c>
      <c r="F100" s="51" t="s">
        <v>309</v>
      </c>
      <c r="G100" s="5"/>
    </row>
    <row r="101" spans="1:7" ht="15" customHeight="1">
      <c r="A101" s="9">
        <v>69</v>
      </c>
      <c r="B101" s="42" t="s">
        <v>124</v>
      </c>
      <c r="C101" s="20">
        <v>0</v>
      </c>
      <c r="D101" s="234">
        <v>500000</v>
      </c>
      <c r="E101" s="167">
        <f>D101-C101</f>
        <v>500000</v>
      </c>
      <c r="F101" s="51" t="s">
        <v>259</v>
      </c>
      <c r="G101" s="5"/>
    </row>
    <row r="102" spans="1:7" ht="15" customHeight="1">
      <c r="A102" s="9">
        <v>70</v>
      </c>
      <c r="B102" s="42" t="s">
        <v>313</v>
      </c>
      <c r="C102" s="20">
        <v>0</v>
      </c>
      <c r="D102" s="234">
        <v>300000</v>
      </c>
      <c r="E102" s="167">
        <f>D102-C102</f>
        <v>300000</v>
      </c>
      <c r="F102" s="51" t="s">
        <v>329</v>
      </c>
      <c r="G102" s="5"/>
    </row>
    <row r="103" spans="1:7" ht="15" customHeight="1" thickBot="1">
      <c r="A103" s="9"/>
      <c r="B103" s="42"/>
      <c r="C103" s="20"/>
      <c r="D103" s="234"/>
      <c r="E103" s="167"/>
      <c r="F103" s="51"/>
      <c r="G103" s="5"/>
    </row>
    <row r="104" spans="1:7" ht="15" customHeight="1" thickBot="1">
      <c r="A104" s="9"/>
      <c r="B104" s="43" t="s">
        <v>125</v>
      </c>
      <c r="C104" s="220">
        <f>SUM(C97:C103)</f>
        <v>50000</v>
      </c>
      <c r="D104" s="233">
        <f>SUM(D97:D103)</f>
        <v>860000</v>
      </c>
      <c r="E104" s="168">
        <f>SUM(E97:E103)</f>
        <v>810000</v>
      </c>
      <c r="F104" s="51"/>
      <c r="G104" s="5"/>
    </row>
    <row r="105" spans="1:7" ht="15" customHeight="1" thickBot="1" thickTop="1">
      <c r="A105" s="38"/>
      <c r="B105" s="44"/>
      <c r="C105" s="160"/>
      <c r="D105" s="241"/>
      <c r="E105" s="163"/>
      <c r="F105" s="161"/>
      <c r="G105" s="5"/>
    </row>
    <row r="106" spans="1:7" ht="15" customHeight="1">
      <c r="A106" s="60"/>
      <c r="B106" s="23"/>
      <c r="C106" s="252">
        <v>13</v>
      </c>
      <c r="D106" s="252"/>
      <c r="E106" s="175"/>
      <c r="F106" s="5"/>
      <c r="G106" s="5"/>
    </row>
    <row r="107" spans="1:6" ht="15" customHeight="1">
      <c r="A107" s="5"/>
      <c r="B107" s="5"/>
      <c r="E107" s="139"/>
      <c r="F107" s="5"/>
    </row>
    <row r="108" spans="1:6" ht="15" customHeight="1">
      <c r="A108" s="5"/>
      <c r="B108" s="5"/>
      <c r="C108" s="215" t="s">
        <v>260</v>
      </c>
      <c r="D108" s="227"/>
      <c r="E108" s="139"/>
      <c r="F108" s="5"/>
    </row>
    <row r="109" spans="1:6" ht="15" customHeight="1" thickBot="1">
      <c r="A109" s="28"/>
      <c r="B109" s="28"/>
      <c r="C109" s="250" t="s">
        <v>320</v>
      </c>
      <c r="D109" s="250"/>
      <c r="E109" s="163"/>
      <c r="F109" s="28"/>
    </row>
    <row r="110" spans="1:6" ht="15" customHeight="1">
      <c r="A110" s="29"/>
      <c r="B110" s="30"/>
      <c r="C110" s="216"/>
      <c r="D110" s="243"/>
      <c r="E110" s="190"/>
      <c r="F110" s="8"/>
    </row>
    <row r="111" spans="1:6" ht="15" customHeight="1">
      <c r="A111" s="31" t="s">
        <v>4</v>
      </c>
      <c r="B111" s="22"/>
      <c r="C111" s="217" t="s">
        <v>1</v>
      </c>
      <c r="D111" s="244" t="s">
        <v>256</v>
      </c>
      <c r="E111" s="176" t="s">
        <v>2</v>
      </c>
      <c r="F111" s="12"/>
    </row>
    <row r="112" spans="1:6" ht="15" customHeight="1" thickBot="1">
      <c r="A112" s="13" t="s">
        <v>3</v>
      </c>
      <c r="B112" s="14" t="s">
        <v>5</v>
      </c>
      <c r="C112" s="218" t="s">
        <v>298</v>
      </c>
      <c r="D112" s="245" t="s">
        <v>261</v>
      </c>
      <c r="E112" s="192" t="s">
        <v>6</v>
      </c>
      <c r="F112" s="15" t="s">
        <v>7</v>
      </c>
    </row>
    <row r="113" spans="1:6" ht="15" customHeight="1">
      <c r="A113" s="31"/>
      <c r="B113" s="22"/>
      <c r="C113" s="217"/>
      <c r="D113" s="229"/>
      <c r="E113" s="177"/>
      <c r="F113" s="12"/>
    </row>
    <row r="114" spans="1:6" ht="15" customHeight="1">
      <c r="A114" s="9"/>
      <c r="B114" s="21" t="s">
        <v>126</v>
      </c>
      <c r="C114" s="224">
        <f>C20</f>
        <v>13155200</v>
      </c>
      <c r="D114" s="240">
        <f>D20</f>
        <v>14860400</v>
      </c>
      <c r="E114" s="171">
        <f>D114-C114</f>
        <v>1705200</v>
      </c>
      <c r="F114" s="26"/>
    </row>
    <row r="115" spans="1:6" ht="15" customHeight="1">
      <c r="A115" s="9"/>
      <c r="B115" s="21" t="s">
        <v>127</v>
      </c>
      <c r="C115" s="224">
        <f>C23+C35+C50+C54+C59+C66+C82+C94</f>
        <v>427156</v>
      </c>
      <c r="D115" s="240">
        <f>D23+D35+D50+D54+D59+D66+D82+D94</f>
        <v>1038200</v>
      </c>
      <c r="E115" s="171">
        <f>D115-C115</f>
        <v>611044</v>
      </c>
      <c r="F115" s="26"/>
    </row>
    <row r="116" spans="1:7" ht="15" customHeight="1" thickBot="1">
      <c r="A116" s="35"/>
      <c r="B116" s="21" t="s">
        <v>128</v>
      </c>
      <c r="C116" s="226">
        <f>C104</f>
        <v>50000</v>
      </c>
      <c r="D116" s="246">
        <f>D104</f>
        <v>860000</v>
      </c>
      <c r="E116" s="171">
        <f>D116-C116</f>
        <v>810000</v>
      </c>
      <c r="F116" s="26"/>
      <c r="G116" s="4"/>
    </row>
    <row r="117" spans="1:7" ht="15" customHeight="1" thickBot="1">
      <c r="A117" s="9"/>
      <c r="B117" s="21" t="s">
        <v>129</v>
      </c>
      <c r="C117" s="220">
        <f>SUM(C114:C116)</f>
        <v>13632356</v>
      </c>
      <c r="D117" s="233">
        <f>SUM(D114:D116)</f>
        <v>16758600</v>
      </c>
      <c r="E117" s="168">
        <f>SUM(E114:E116)</f>
        <v>3126244</v>
      </c>
      <c r="F117" s="26"/>
      <c r="G117" s="4"/>
    </row>
    <row r="118" spans="1:7" ht="15" customHeight="1" thickTop="1">
      <c r="A118" s="9"/>
      <c r="B118" s="25"/>
      <c r="C118" s="20"/>
      <c r="D118" s="234"/>
      <c r="E118" s="167"/>
      <c r="F118" s="26"/>
      <c r="G118" s="4"/>
    </row>
    <row r="119" spans="1:6" ht="15" customHeight="1">
      <c r="A119" s="9"/>
      <c r="B119" s="25"/>
      <c r="C119" s="20"/>
      <c r="D119" s="234"/>
      <c r="E119" s="167"/>
      <c r="F119" s="26"/>
    </row>
    <row r="120" spans="1:6" ht="15" customHeight="1">
      <c r="A120" s="9"/>
      <c r="B120" s="25"/>
      <c r="C120" s="20"/>
      <c r="D120" s="234"/>
      <c r="E120" s="167"/>
      <c r="F120" s="26"/>
    </row>
    <row r="121" spans="1:6" ht="15" customHeight="1">
      <c r="A121" s="9"/>
      <c r="B121" s="25"/>
      <c r="C121" s="20"/>
      <c r="D121" s="234"/>
      <c r="E121" s="167"/>
      <c r="F121" s="26"/>
    </row>
    <row r="122" spans="1:6" ht="15" customHeight="1">
      <c r="A122" s="9"/>
      <c r="B122" s="25"/>
      <c r="C122" s="20"/>
      <c r="D122" s="234"/>
      <c r="E122" s="167"/>
      <c r="F122" s="26"/>
    </row>
    <row r="123" spans="1:6" ht="15" customHeight="1">
      <c r="A123" s="9"/>
      <c r="B123" s="25"/>
      <c r="C123" s="20"/>
      <c r="D123" s="234"/>
      <c r="E123" s="167"/>
      <c r="F123" s="26"/>
    </row>
    <row r="124" spans="1:6" ht="15" customHeight="1">
      <c r="A124" s="9"/>
      <c r="B124" s="25"/>
      <c r="C124" s="20"/>
      <c r="D124" s="234"/>
      <c r="E124" s="167"/>
      <c r="F124" s="26"/>
    </row>
    <row r="125" spans="1:6" ht="15" customHeight="1">
      <c r="A125" s="9"/>
      <c r="B125" s="25"/>
      <c r="C125" s="20"/>
      <c r="D125" s="234"/>
      <c r="E125" s="167"/>
      <c r="F125" s="26"/>
    </row>
    <row r="126" spans="1:6" ht="15" customHeight="1">
      <c r="A126" s="9"/>
      <c r="B126" s="25"/>
      <c r="C126" s="20"/>
      <c r="D126" s="234"/>
      <c r="E126" s="167"/>
      <c r="F126" s="26"/>
    </row>
    <row r="127" spans="1:6" ht="15" customHeight="1">
      <c r="A127" s="9"/>
      <c r="B127" s="25"/>
      <c r="C127" s="20"/>
      <c r="D127" s="234"/>
      <c r="E127" s="167"/>
      <c r="F127" s="26"/>
    </row>
    <row r="128" spans="1:6" ht="15" customHeight="1">
      <c r="A128" s="9"/>
      <c r="B128" s="25"/>
      <c r="C128" s="20"/>
      <c r="D128" s="234"/>
      <c r="E128" s="167"/>
      <c r="F128" s="26"/>
    </row>
    <row r="129" spans="1:6" ht="15" customHeight="1">
      <c r="A129" s="9"/>
      <c r="B129" s="25"/>
      <c r="C129" s="224"/>
      <c r="D129" s="240"/>
      <c r="E129" s="171"/>
      <c r="F129" s="26"/>
    </row>
    <row r="130" spans="1:6" ht="15" customHeight="1">
      <c r="A130" s="35"/>
      <c r="B130" s="25"/>
      <c r="C130" s="20"/>
      <c r="D130" s="234"/>
      <c r="E130" s="167"/>
      <c r="F130" s="26"/>
    </row>
    <row r="131" spans="1:6" ht="15" customHeight="1">
      <c r="A131" s="9"/>
      <c r="B131" s="25"/>
      <c r="C131" s="224"/>
      <c r="D131" s="240"/>
      <c r="E131" s="171"/>
      <c r="F131" s="26"/>
    </row>
    <row r="132" spans="1:6" ht="15" customHeight="1">
      <c r="A132" s="9"/>
      <c r="B132" s="25"/>
      <c r="C132" s="20"/>
      <c r="D132" s="234"/>
      <c r="E132" s="167"/>
      <c r="F132" s="19"/>
    </row>
    <row r="133" spans="1:6" ht="15" customHeight="1">
      <c r="A133" s="9"/>
      <c r="B133" s="25"/>
      <c r="C133" s="20"/>
      <c r="D133" s="234"/>
      <c r="E133" s="167"/>
      <c r="F133" s="26"/>
    </row>
    <row r="134" spans="1:6" ht="15" customHeight="1">
      <c r="A134" s="9"/>
      <c r="B134" s="25"/>
      <c r="C134" s="20"/>
      <c r="D134" s="234"/>
      <c r="E134" s="167"/>
      <c r="F134" s="26"/>
    </row>
    <row r="135" spans="1:6" ht="15" customHeight="1">
      <c r="A135" s="9"/>
      <c r="B135" s="25"/>
      <c r="C135" s="20"/>
      <c r="D135" s="234"/>
      <c r="E135" s="167"/>
      <c r="F135" s="26"/>
    </row>
    <row r="136" spans="1:6" ht="15" customHeight="1">
      <c r="A136" s="9"/>
      <c r="B136" s="25"/>
      <c r="C136" s="20"/>
      <c r="D136" s="234"/>
      <c r="E136" s="167"/>
      <c r="F136" s="26"/>
    </row>
    <row r="137" spans="1:6" ht="15" customHeight="1">
      <c r="A137" s="9"/>
      <c r="B137" s="25"/>
      <c r="C137" s="20"/>
      <c r="D137" s="234"/>
      <c r="E137" s="167"/>
      <c r="F137" s="26"/>
    </row>
    <row r="138" spans="1:6" ht="15" customHeight="1">
      <c r="A138" s="9"/>
      <c r="B138" s="109"/>
      <c r="C138" s="20"/>
      <c r="D138" s="234"/>
      <c r="E138" s="193"/>
      <c r="F138" s="51"/>
    </row>
    <row r="139" spans="1:6" ht="15" customHeight="1">
      <c r="A139" s="197"/>
      <c r="B139" s="25"/>
      <c r="C139" s="20"/>
      <c r="D139" s="234"/>
      <c r="E139" s="193"/>
      <c r="F139" s="51"/>
    </row>
    <row r="140" spans="1:6" ht="15" customHeight="1" thickBot="1">
      <c r="A140" s="198"/>
      <c r="B140" s="115"/>
      <c r="C140" s="226"/>
      <c r="D140" s="246"/>
      <c r="E140" s="191"/>
      <c r="F140" s="161"/>
    </row>
    <row r="141" spans="1:6" ht="15" customHeight="1">
      <c r="A141" s="60"/>
      <c r="B141" s="23"/>
      <c r="C141" s="24"/>
      <c r="D141" s="247"/>
      <c r="E141" s="175"/>
      <c r="F141" s="5"/>
    </row>
    <row r="142" spans="1:6" ht="15" customHeight="1">
      <c r="A142" s="60"/>
      <c r="B142" s="23"/>
      <c r="C142" s="24"/>
      <c r="D142" s="247"/>
      <c r="E142" s="175"/>
      <c r="F142" s="5"/>
    </row>
    <row r="144" spans="1:6" ht="15" customHeight="1">
      <c r="A144" s="5"/>
      <c r="B144" s="5"/>
      <c r="C144" s="16"/>
      <c r="D144" s="227"/>
      <c r="E144" s="139"/>
      <c r="F144" s="5"/>
    </row>
    <row r="145" spans="1:6" ht="15" customHeight="1">
      <c r="A145" s="5"/>
      <c r="B145" s="5"/>
      <c r="C145" s="16"/>
      <c r="D145" s="227"/>
      <c r="E145" s="139"/>
      <c r="F145" s="5"/>
    </row>
    <row r="146" spans="1:6" ht="15" customHeight="1">
      <c r="A146" s="5"/>
      <c r="B146" s="5"/>
      <c r="C146" s="16"/>
      <c r="D146" s="227"/>
      <c r="E146" s="139"/>
      <c r="F146" s="5"/>
    </row>
    <row r="147" spans="1:6" ht="15" customHeight="1">
      <c r="A147" s="5"/>
      <c r="B147" s="5"/>
      <c r="C147" s="16"/>
      <c r="D147" s="227"/>
      <c r="E147" s="139"/>
      <c r="F147" s="5"/>
    </row>
    <row r="148" spans="1:6" ht="15" customHeight="1">
      <c r="A148" s="5"/>
      <c r="B148" s="5"/>
      <c r="C148" s="16"/>
      <c r="D148" s="227"/>
      <c r="E148" s="139"/>
      <c r="F148" s="5"/>
    </row>
    <row r="149" spans="1:6" ht="15" customHeight="1">
      <c r="A149" s="5"/>
      <c r="B149" s="5"/>
      <c r="C149" s="16"/>
      <c r="D149" s="227"/>
      <c r="E149" s="139"/>
      <c r="F149" s="5"/>
    </row>
    <row r="150" spans="1:6" ht="15" customHeight="1">
      <c r="A150" s="5"/>
      <c r="B150" s="5"/>
      <c r="C150" s="16"/>
      <c r="D150" s="227"/>
      <c r="E150" s="139"/>
      <c r="F150" s="5"/>
    </row>
    <row r="151" spans="1:6" ht="15" customHeight="1">
      <c r="A151" s="5"/>
      <c r="B151" s="5"/>
      <c r="C151" s="16"/>
      <c r="D151" s="227"/>
      <c r="E151" s="139"/>
      <c r="F151" s="5"/>
    </row>
    <row r="152" spans="1:6" ht="15" customHeight="1">
      <c r="A152" s="5"/>
      <c r="B152" s="5"/>
      <c r="C152" s="16"/>
      <c r="D152" s="227"/>
      <c r="E152" s="139"/>
      <c r="F152" s="5"/>
    </row>
    <row r="153" spans="1:6" ht="15" customHeight="1">
      <c r="A153" s="5"/>
      <c r="B153" s="5"/>
      <c r="C153" s="16"/>
      <c r="D153" s="227"/>
      <c r="E153" s="139"/>
      <c r="F153" s="5"/>
    </row>
    <row r="154" spans="1:6" ht="15" customHeight="1">
      <c r="A154" s="5"/>
      <c r="B154" s="5"/>
      <c r="C154" s="16"/>
      <c r="D154" s="227"/>
      <c r="E154" s="139"/>
      <c r="F154" s="5"/>
    </row>
    <row r="155" spans="1:6" ht="15" customHeight="1">
      <c r="A155" s="5"/>
      <c r="B155" s="5"/>
      <c r="C155" s="16"/>
      <c r="D155" s="227"/>
      <c r="E155" s="139"/>
      <c r="F155" s="5"/>
    </row>
    <row r="156" spans="1:6" ht="15" customHeight="1">
      <c r="A156" s="5"/>
      <c r="B156" s="5"/>
      <c r="C156" s="16"/>
      <c r="D156" s="227"/>
      <c r="E156" s="139"/>
      <c r="F156" s="5"/>
    </row>
    <row r="157" spans="1:6" ht="15" customHeight="1">
      <c r="A157" s="5"/>
      <c r="B157" s="5"/>
      <c r="C157" s="16"/>
      <c r="D157" s="227"/>
      <c r="E157" s="139"/>
      <c r="F157" s="5"/>
    </row>
    <row r="158" spans="1:6" ht="15" customHeight="1">
      <c r="A158" s="5"/>
      <c r="B158" s="5"/>
      <c r="C158" s="16"/>
      <c r="D158" s="227"/>
      <c r="E158" s="139"/>
      <c r="F158" s="5"/>
    </row>
    <row r="159" spans="1:6" ht="15" customHeight="1">
      <c r="A159" s="5"/>
      <c r="B159" s="5"/>
      <c r="C159" s="16"/>
      <c r="D159" s="227"/>
      <c r="E159" s="139"/>
      <c r="F159" s="5"/>
    </row>
    <row r="160" spans="1:6" ht="15" customHeight="1">
      <c r="A160" s="5"/>
      <c r="B160" s="5"/>
      <c r="C160" s="16"/>
      <c r="D160" s="227"/>
      <c r="E160" s="139"/>
      <c r="F160" s="5"/>
    </row>
    <row r="161" spans="1:6" ht="15" customHeight="1">
      <c r="A161" s="5"/>
      <c r="B161" s="5"/>
      <c r="C161" s="16"/>
      <c r="D161" s="227"/>
      <c r="E161" s="139"/>
      <c r="F161" s="5"/>
    </row>
    <row r="162" spans="1:6" ht="15" customHeight="1">
      <c r="A162" s="5"/>
      <c r="B162" s="5"/>
      <c r="C162" s="16"/>
      <c r="D162" s="227"/>
      <c r="E162" s="139"/>
      <c r="F162" s="5"/>
    </row>
    <row r="163" spans="1:6" ht="15" customHeight="1">
      <c r="A163" s="5"/>
      <c r="B163" s="5"/>
      <c r="C163" s="16"/>
      <c r="D163" s="227"/>
      <c r="E163" s="139"/>
      <c r="F163" s="5"/>
    </row>
  </sheetData>
  <mergeCells count="8">
    <mergeCell ref="C109:D109"/>
    <mergeCell ref="C1:D1"/>
    <mergeCell ref="C36:D36"/>
    <mergeCell ref="C70:D70"/>
    <mergeCell ref="C106:D106"/>
    <mergeCell ref="C3:D3"/>
    <mergeCell ref="C38:D38"/>
    <mergeCell ref="C72:D72"/>
  </mergeCells>
  <printOptions/>
  <pageMargins left="0.1968503937007874" right="0" top="0.3937007874015748" bottom="0.3937007874015748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46">
      <selection activeCell="E37" sqref="E37"/>
    </sheetView>
  </sheetViews>
  <sheetFormatPr defaultColWidth="9.00390625" defaultRowHeight="12.75"/>
  <cols>
    <col min="1" max="1" width="26.75390625" style="2" customWidth="1"/>
    <col min="2" max="2" width="3.00390625" style="2" customWidth="1"/>
    <col min="3" max="3" width="9.375" style="2" customWidth="1"/>
    <col min="4" max="4" width="3.00390625" style="2" customWidth="1"/>
    <col min="5" max="5" width="45.875" style="2" customWidth="1"/>
    <col min="6" max="6" width="3.00390625" style="2" customWidth="1"/>
    <col min="7" max="7" width="9.75390625" style="2" customWidth="1"/>
    <col min="8" max="8" width="3.00390625" style="2" customWidth="1"/>
    <col min="9" max="9" width="9.75390625" style="54" customWidth="1"/>
    <col min="10" max="10" width="8.875" style="2" customWidth="1"/>
    <col min="11" max="11" width="14.625" style="2" customWidth="1"/>
    <col min="12" max="16384" width="8.875" style="55" customWidth="1"/>
  </cols>
  <sheetData>
    <row r="1" ht="15.75">
      <c r="E1" s="196">
        <v>8</v>
      </c>
    </row>
    <row r="2" ht="15.75">
      <c r="E2" s="53" t="s">
        <v>130</v>
      </c>
    </row>
    <row r="3" ht="15.75">
      <c r="E3" s="56" t="s">
        <v>131</v>
      </c>
    </row>
    <row r="4" ht="12.75">
      <c r="E4" s="57" t="s">
        <v>267</v>
      </c>
    </row>
    <row r="5" ht="15.75">
      <c r="E5" s="56" t="s">
        <v>132</v>
      </c>
    </row>
    <row r="6" spans="1:10" ht="15.75">
      <c r="A6" s="5"/>
      <c r="B6" s="5"/>
      <c r="C6" s="5"/>
      <c r="D6" s="5"/>
      <c r="E6" s="58" t="s">
        <v>133</v>
      </c>
      <c r="F6" s="5"/>
      <c r="G6" s="5"/>
      <c r="H6" s="5"/>
      <c r="I6" s="59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9"/>
      <c r="J7" s="5"/>
    </row>
    <row r="8" spans="1:10" ht="13.5" thickBot="1">
      <c r="A8" s="5"/>
      <c r="B8" s="5"/>
      <c r="C8" s="5"/>
      <c r="D8" s="5"/>
      <c r="E8" s="5"/>
      <c r="F8" s="5"/>
      <c r="G8" s="5"/>
      <c r="H8" s="5"/>
      <c r="I8" s="59"/>
      <c r="J8" s="5"/>
    </row>
    <row r="9" spans="1:11" ht="12.75">
      <c r="A9" s="97"/>
      <c r="B9" s="113"/>
      <c r="C9" s="98"/>
      <c r="D9" s="113"/>
      <c r="E9" s="98"/>
      <c r="F9" s="113"/>
      <c r="G9" s="98"/>
      <c r="H9" s="113"/>
      <c r="I9" s="99"/>
      <c r="J9" s="110"/>
      <c r="K9" s="100"/>
    </row>
    <row r="10" spans="1:11" ht="12.75">
      <c r="A10" s="101" t="s">
        <v>134</v>
      </c>
      <c r="B10" s="114"/>
      <c r="C10" s="95" t="s">
        <v>135</v>
      </c>
      <c r="D10" s="114"/>
      <c r="E10" s="95" t="s">
        <v>136</v>
      </c>
      <c r="F10" s="114"/>
      <c r="G10" s="11" t="s">
        <v>317</v>
      </c>
      <c r="H10" s="114"/>
      <c r="I10" s="96" t="s">
        <v>137</v>
      </c>
      <c r="J10" s="255" t="s">
        <v>300</v>
      </c>
      <c r="K10" s="256"/>
    </row>
    <row r="11" spans="1:11" ht="12.75">
      <c r="A11" s="101"/>
      <c r="B11" s="114"/>
      <c r="C11" s="95"/>
      <c r="D11" s="114"/>
      <c r="E11" s="95"/>
      <c r="F11" s="114"/>
      <c r="G11" s="95"/>
      <c r="H11" s="114"/>
      <c r="I11" s="96"/>
      <c r="J11" s="111"/>
      <c r="K11" s="102"/>
    </row>
    <row r="12" spans="1:11" ht="12.75">
      <c r="A12" s="103" t="s">
        <v>138</v>
      </c>
      <c r="B12" s="25"/>
      <c r="C12" s="60">
        <v>1</v>
      </c>
      <c r="D12" s="25"/>
      <c r="E12" s="60" t="s">
        <v>139</v>
      </c>
      <c r="F12" s="25"/>
      <c r="G12" s="60" t="s">
        <v>140</v>
      </c>
      <c r="H12" s="116"/>
      <c r="I12" s="27" t="s">
        <v>141</v>
      </c>
      <c r="J12" s="253" t="s">
        <v>301</v>
      </c>
      <c r="K12" s="254"/>
    </row>
    <row r="13" spans="1:11" ht="12.75">
      <c r="A13" s="103"/>
      <c r="B13" s="25"/>
      <c r="C13" s="5"/>
      <c r="D13" s="25"/>
      <c r="E13" s="60" t="s">
        <v>142</v>
      </c>
      <c r="F13" s="25"/>
      <c r="G13" s="5"/>
      <c r="H13" s="25"/>
      <c r="I13" s="59"/>
      <c r="J13" s="253" t="s">
        <v>302</v>
      </c>
      <c r="K13" s="254"/>
    </row>
    <row r="14" spans="1:11" ht="12.75">
      <c r="A14" s="103" t="s">
        <v>143</v>
      </c>
      <c r="B14" s="25"/>
      <c r="C14" s="60">
        <v>1</v>
      </c>
      <c r="D14" s="25"/>
      <c r="E14" s="60" t="s">
        <v>139</v>
      </c>
      <c r="F14" s="25"/>
      <c r="G14" s="60" t="s">
        <v>144</v>
      </c>
      <c r="H14" s="116"/>
      <c r="I14" s="27" t="s">
        <v>145</v>
      </c>
      <c r="J14" s="253" t="s">
        <v>318</v>
      </c>
      <c r="K14" s="254"/>
    </row>
    <row r="15" spans="1:11" ht="12.75">
      <c r="A15" s="103"/>
      <c r="B15" s="25"/>
      <c r="C15" s="60"/>
      <c r="D15" s="25"/>
      <c r="E15" s="60" t="s">
        <v>146</v>
      </c>
      <c r="F15" s="25"/>
      <c r="G15" s="60"/>
      <c r="H15" s="116"/>
      <c r="I15" s="27"/>
      <c r="J15" s="253"/>
      <c r="K15" s="254"/>
    </row>
    <row r="16" spans="1:11" ht="12.75">
      <c r="A16" s="103" t="s">
        <v>147</v>
      </c>
      <c r="B16" s="25"/>
      <c r="C16" s="60">
        <v>1</v>
      </c>
      <c r="D16" s="25"/>
      <c r="E16" s="60" t="s">
        <v>139</v>
      </c>
      <c r="F16" s="25"/>
      <c r="G16" s="60" t="s">
        <v>144</v>
      </c>
      <c r="H16" s="116"/>
      <c r="I16" s="27" t="s">
        <v>145</v>
      </c>
      <c r="J16" s="109"/>
      <c r="K16" s="26"/>
    </row>
    <row r="17" spans="1:11" ht="12.75">
      <c r="A17" s="103"/>
      <c r="B17" s="25"/>
      <c r="C17" s="60"/>
      <c r="D17" s="25"/>
      <c r="E17" s="60" t="s">
        <v>146</v>
      </c>
      <c r="F17" s="25"/>
      <c r="G17" s="60"/>
      <c r="H17" s="116"/>
      <c r="I17" s="27"/>
      <c r="J17" s="109"/>
      <c r="K17" s="26"/>
    </row>
    <row r="18" spans="1:11" ht="12.75">
      <c r="A18" s="103" t="s">
        <v>148</v>
      </c>
      <c r="B18" s="25"/>
      <c r="C18" s="60">
        <v>2</v>
      </c>
      <c r="D18" s="25"/>
      <c r="E18" s="60" t="s">
        <v>139</v>
      </c>
      <c r="F18" s="25"/>
      <c r="G18" s="60" t="s">
        <v>144</v>
      </c>
      <c r="H18" s="116"/>
      <c r="I18" s="27" t="s">
        <v>145</v>
      </c>
      <c r="J18" s="109"/>
      <c r="K18" s="26"/>
    </row>
    <row r="19" spans="1:11" ht="12.75">
      <c r="A19" s="103"/>
      <c r="B19" s="25"/>
      <c r="C19" s="60"/>
      <c r="D19" s="25"/>
      <c r="E19" s="60" t="s">
        <v>146</v>
      </c>
      <c r="F19" s="25"/>
      <c r="G19" s="60"/>
      <c r="H19" s="116"/>
      <c r="I19" s="27"/>
      <c r="J19" s="109"/>
      <c r="K19" s="26"/>
    </row>
    <row r="20" spans="1:11" ht="12.75">
      <c r="A20" s="103" t="s">
        <v>149</v>
      </c>
      <c r="B20" s="25"/>
      <c r="C20" s="60">
        <v>1</v>
      </c>
      <c r="D20" s="25"/>
      <c r="E20" s="60" t="s">
        <v>139</v>
      </c>
      <c r="F20" s="25"/>
      <c r="G20" s="60" t="s">
        <v>144</v>
      </c>
      <c r="H20" s="116"/>
      <c r="I20" s="27" t="s">
        <v>145</v>
      </c>
      <c r="J20" s="109"/>
      <c r="K20" s="26"/>
    </row>
    <row r="21" spans="1:11" ht="12.75">
      <c r="A21" s="103"/>
      <c r="B21" s="25"/>
      <c r="C21" s="60"/>
      <c r="D21" s="25"/>
      <c r="E21" s="60" t="s">
        <v>146</v>
      </c>
      <c r="F21" s="25"/>
      <c r="G21" s="60"/>
      <c r="H21" s="116"/>
      <c r="I21" s="27"/>
      <c r="J21" s="109"/>
      <c r="K21" s="26"/>
    </row>
    <row r="22" spans="1:11" ht="12.75">
      <c r="A22" s="103" t="s">
        <v>150</v>
      </c>
      <c r="B22" s="25"/>
      <c r="C22" s="60">
        <v>1</v>
      </c>
      <c r="D22" s="25"/>
      <c r="E22" s="60" t="s">
        <v>151</v>
      </c>
      <c r="F22" s="25"/>
      <c r="G22" s="60" t="s">
        <v>140</v>
      </c>
      <c r="H22" s="116"/>
      <c r="I22" s="27" t="s">
        <v>152</v>
      </c>
      <c r="J22" s="109"/>
      <c r="K22" s="26"/>
    </row>
    <row r="23" spans="1:11" ht="12.75">
      <c r="A23" s="103" t="s">
        <v>150</v>
      </c>
      <c r="B23" s="25"/>
      <c r="C23" s="60">
        <v>1</v>
      </c>
      <c r="D23" s="25"/>
      <c r="E23" s="60" t="s">
        <v>151</v>
      </c>
      <c r="F23" s="25"/>
      <c r="G23" s="60" t="s">
        <v>144</v>
      </c>
      <c r="H23" s="116"/>
      <c r="I23" s="27" t="s">
        <v>153</v>
      </c>
      <c r="J23" s="109"/>
      <c r="K23" s="26"/>
    </row>
    <row r="24" spans="1:11" ht="12.75">
      <c r="A24" s="103" t="s">
        <v>154</v>
      </c>
      <c r="B24" s="25"/>
      <c r="C24" s="60">
        <v>4</v>
      </c>
      <c r="D24" s="25"/>
      <c r="E24" s="60" t="s">
        <v>266</v>
      </c>
      <c r="F24" s="25"/>
      <c r="G24" s="60" t="s">
        <v>140</v>
      </c>
      <c r="H24" s="116"/>
      <c r="I24" s="27" t="s">
        <v>155</v>
      </c>
      <c r="J24" s="109"/>
      <c r="K24" s="26"/>
    </row>
    <row r="25" spans="1:11" ht="12.75">
      <c r="A25" s="103" t="s">
        <v>156</v>
      </c>
      <c r="B25" s="25"/>
      <c r="C25" s="60">
        <v>1</v>
      </c>
      <c r="D25" s="25"/>
      <c r="E25" s="60" t="s">
        <v>157</v>
      </c>
      <c r="F25" s="25"/>
      <c r="G25" s="60" t="s">
        <v>140</v>
      </c>
      <c r="H25" s="116"/>
      <c r="I25" s="27" t="s">
        <v>155</v>
      </c>
      <c r="J25" s="109"/>
      <c r="K25" s="26"/>
    </row>
    <row r="26" spans="1:11" ht="12.75">
      <c r="A26" s="103" t="s">
        <v>156</v>
      </c>
      <c r="B26" s="25"/>
      <c r="C26" s="60">
        <v>1</v>
      </c>
      <c r="D26" s="25"/>
      <c r="E26" s="60" t="s">
        <v>157</v>
      </c>
      <c r="F26" s="25"/>
      <c r="G26" s="60" t="s">
        <v>144</v>
      </c>
      <c r="H26" s="116"/>
      <c r="I26" s="27" t="s">
        <v>158</v>
      </c>
      <c r="J26" s="109"/>
      <c r="K26" s="26"/>
    </row>
    <row r="27" spans="1:11" ht="12.75">
      <c r="A27" s="103" t="s">
        <v>159</v>
      </c>
      <c r="B27" s="25"/>
      <c r="C27" s="60">
        <v>1</v>
      </c>
      <c r="D27" s="25"/>
      <c r="E27" s="60" t="s">
        <v>160</v>
      </c>
      <c r="F27" s="25"/>
      <c r="G27" s="60" t="s">
        <v>140</v>
      </c>
      <c r="H27" s="116"/>
      <c r="I27" s="27" t="s">
        <v>161</v>
      </c>
      <c r="J27" s="109"/>
      <c r="K27" s="26"/>
    </row>
    <row r="28" spans="1:11" ht="12.75">
      <c r="A28" s="103" t="s">
        <v>159</v>
      </c>
      <c r="B28" s="25"/>
      <c r="C28" s="60">
        <v>6</v>
      </c>
      <c r="D28" s="25"/>
      <c r="E28" s="60" t="s">
        <v>160</v>
      </c>
      <c r="F28" s="25"/>
      <c r="G28" s="60" t="s">
        <v>144</v>
      </c>
      <c r="H28" s="116"/>
      <c r="I28" s="27" t="s">
        <v>162</v>
      </c>
      <c r="J28" s="109"/>
      <c r="K28" s="26"/>
    </row>
    <row r="29" spans="1:11" ht="12.75">
      <c r="A29" s="103" t="s">
        <v>163</v>
      </c>
      <c r="B29" s="25"/>
      <c r="C29" s="60">
        <v>4</v>
      </c>
      <c r="D29" s="25"/>
      <c r="E29" s="60" t="s">
        <v>160</v>
      </c>
      <c r="F29" s="25"/>
      <c r="G29" s="60" t="s">
        <v>140</v>
      </c>
      <c r="H29" s="116"/>
      <c r="I29" s="27" t="s">
        <v>161</v>
      </c>
      <c r="J29" s="109"/>
      <c r="K29" s="26"/>
    </row>
    <row r="30" spans="1:11" ht="12.75">
      <c r="A30" s="103" t="s">
        <v>163</v>
      </c>
      <c r="B30" s="25"/>
      <c r="C30" s="60">
        <v>4</v>
      </c>
      <c r="D30" s="25"/>
      <c r="E30" s="60" t="s">
        <v>160</v>
      </c>
      <c r="F30" s="25"/>
      <c r="G30" s="60" t="s">
        <v>144</v>
      </c>
      <c r="H30" s="116"/>
      <c r="I30" s="27" t="s">
        <v>162</v>
      </c>
      <c r="J30" s="109"/>
      <c r="K30" s="26"/>
    </row>
    <row r="31" spans="1:11" ht="12.75">
      <c r="A31" s="103" t="s">
        <v>164</v>
      </c>
      <c r="B31" s="25"/>
      <c r="C31" s="60">
        <v>4</v>
      </c>
      <c r="D31" s="25"/>
      <c r="E31" s="60" t="s">
        <v>160</v>
      </c>
      <c r="F31" s="25"/>
      <c r="G31" s="60" t="s">
        <v>144</v>
      </c>
      <c r="H31" s="116"/>
      <c r="I31" s="27" t="s">
        <v>162</v>
      </c>
      <c r="J31" s="109"/>
      <c r="K31" s="26"/>
    </row>
    <row r="32" spans="1:11" ht="12.75">
      <c r="A32" s="103" t="s">
        <v>165</v>
      </c>
      <c r="B32" s="25"/>
      <c r="C32" s="60">
        <v>2</v>
      </c>
      <c r="D32" s="25"/>
      <c r="E32" s="60" t="s">
        <v>166</v>
      </c>
      <c r="F32" s="25"/>
      <c r="G32" s="60" t="s">
        <v>144</v>
      </c>
      <c r="H32" s="116"/>
      <c r="I32" s="27" t="s">
        <v>167</v>
      </c>
      <c r="J32" s="109"/>
      <c r="K32" s="26"/>
    </row>
    <row r="33" spans="1:11" ht="12.75">
      <c r="A33" s="103" t="s">
        <v>168</v>
      </c>
      <c r="B33" s="25"/>
      <c r="C33" s="60">
        <v>5</v>
      </c>
      <c r="D33" s="25"/>
      <c r="E33" s="60" t="s">
        <v>166</v>
      </c>
      <c r="F33" s="25"/>
      <c r="G33" s="60" t="s">
        <v>169</v>
      </c>
      <c r="H33" s="116"/>
      <c r="I33" s="27" t="s">
        <v>170</v>
      </c>
      <c r="J33" s="109"/>
      <c r="K33" s="26"/>
    </row>
    <row r="34" spans="1:11" ht="13.5" thickBot="1">
      <c r="A34" s="103" t="s">
        <v>171</v>
      </c>
      <c r="B34" s="25"/>
      <c r="C34" s="61">
        <v>2</v>
      </c>
      <c r="D34" s="25"/>
      <c r="E34" s="60" t="s">
        <v>172</v>
      </c>
      <c r="F34" s="25"/>
      <c r="G34" s="60" t="s">
        <v>173</v>
      </c>
      <c r="H34" s="116"/>
      <c r="I34" s="27" t="s">
        <v>314</v>
      </c>
      <c r="J34" s="109"/>
      <c r="K34" s="26"/>
    </row>
    <row r="35" spans="1:11" ht="12.75">
      <c r="A35" s="104" t="s">
        <v>174</v>
      </c>
      <c r="B35" s="25"/>
      <c r="C35" s="141">
        <f>SUM(C12:C34)</f>
        <v>42</v>
      </c>
      <c r="D35" s="25"/>
      <c r="E35" s="63"/>
      <c r="F35" s="25"/>
      <c r="G35" s="60"/>
      <c r="H35" s="116"/>
      <c r="I35" s="27"/>
      <c r="J35" s="109"/>
      <c r="K35" s="26"/>
    </row>
    <row r="36" spans="1:11" ht="12.75">
      <c r="A36" s="105" t="s">
        <v>175</v>
      </c>
      <c r="B36" s="25"/>
      <c r="C36" s="60">
        <v>1</v>
      </c>
      <c r="D36" s="25"/>
      <c r="E36" s="5"/>
      <c r="F36" s="25"/>
      <c r="G36" s="60"/>
      <c r="H36" s="116"/>
      <c r="I36" s="27"/>
      <c r="J36" s="109"/>
      <c r="K36" s="26"/>
    </row>
    <row r="37" spans="1:11" ht="13.5" thickBot="1">
      <c r="A37" s="105" t="s">
        <v>319</v>
      </c>
      <c r="B37" s="25"/>
      <c r="C37" s="61">
        <v>23</v>
      </c>
      <c r="D37" s="25"/>
      <c r="E37" s="5"/>
      <c r="F37" s="25"/>
      <c r="G37" s="5"/>
      <c r="H37" s="25"/>
      <c r="I37" s="59"/>
      <c r="J37" s="109"/>
      <c r="K37" s="26"/>
    </row>
    <row r="38" spans="1:11" ht="13.5" thickBot="1">
      <c r="A38" s="106" t="s">
        <v>176</v>
      </c>
      <c r="B38" s="115"/>
      <c r="C38" s="107">
        <f>SUM(C35:C37)</f>
        <v>66</v>
      </c>
      <c r="D38" s="115"/>
      <c r="E38" s="28"/>
      <c r="F38" s="115"/>
      <c r="G38" s="28"/>
      <c r="H38" s="115"/>
      <c r="I38" s="108"/>
      <c r="J38" s="112"/>
      <c r="K38" s="40"/>
    </row>
    <row r="40" ht="12.75">
      <c r="A40" s="3" t="s">
        <v>297</v>
      </c>
    </row>
    <row r="41" ht="12.75">
      <c r="A41" s="3"/>
    </row>
    <row r="42" ht="15.75">
      <c r="E42" s="196">
        <v>9</v>
      </c>
    </row>
    <row r="45" spans="1:10" ht="12.75">
      <c r="A45" s="5"/>
      <c r="B45" s="5"/>
      <c r="C45" s="60"/>
      <c r="D45" s="5"/>
      <c r="E45" s="23"/>
      <c r="F45" s="5"/>
      <c r="G45" s="60"/>
      <c r="H45" s="60"/>
      <c r="I45" s="27"/>
      <c r="J45" s="5"/>
    </row>
    <row r="46" spans="1:10" ht="12.75">
      <c r="A46" s="11"/>
      <c r="B46" s="5"/>
      <c r="C46" s="60"/>
      <c r="D46" s="5"/>
      <c r="E46" s="5"/>
      <c r="F46" s="5"/>
      <c r="G46" s="60"/>
      <c r="H46" s="60"/>
      <c r="I46" s="27"/>
      <c r="J46" s="5"/>
    </row>
    <row r="47" spans="1:10" ht="12.75">
      <c r="A47" s="5"/>
      <c r="B47" s="5"/>
      <c r="C47" s="60"/>
      <c r="D47" s="5"/>
      <c r="E47" s="5"/>
      <c r="F47" s="5"/>
      <c r="G47" s="60"/>
      <c r="H47" s="60"/>
      <c r="I47" s="27"/>
      <c r="J47" s="5"/>
    </row>
    <row r="48" spans="1:10" ht="12.75">
      <c r="A48" s="5"/>
      <c r="B48" s="5"/>
      <c r="C48" s="60"/>
      <c r="D48" s="5"/>
      <c r="E48" s="5"/>
      <c r="F48" s="5"/>
      <c r="G48" s="60"/>
      <c r="H48" s="60"/>
      <c r="I48" s="27"/>
      <c r="J48" s="5"/>
    </row>
    <row r="49" spans="1:10" ht="12.75">
      <c r="A49" s="5"/>
      <c r="B49" s="5"/>
      <c r="C49" s="60"/>
      <c r="D49" s="5"/>
      <c r="E49" s="5"/>
      <c r="F49" s="5"/>
      <c r="G49" s="60"/>
      <c r="H49" s="60"/>
      <c r="I49" s="27"/>
      <c r="J49" s="5"/>
    </row>
    <row r="50" spans="1:10" ht="12.75">
      <c r="A50" s="5"/>
      <c r="B50" s="5"/>
      <c r="C50" s="60"/>
      <c r="D50" s="5"/>
      <c r="E50" s="5"/>
      <c r="F50" s="5"/>
      <c r="G50" s="60"/>
      <c r="H50" s="60"/>
      <c r="I50" s="27"/>
      <c r="J50" s="5"/>
    </row>
    <row r="51" spans="1:10" ht="12.75">
      <c r="A51" s="62"/>
      <c r="B51" s="3" t="s">
        <v>177</v>
      </c>
      <c r="C51" s="64"/>
      <c r="E51" s="65" t="s">
        <v>135</v>
      </c>
      <c r="G51" s="60"/>
      <c r="H51" s="60"/>
      <c r="I51" s="27"/>
      <c r="J51" s="5"/>
    </row>
    <row r="52" ht="12.75">
      <c r="E52" s="1"/>
    </row>
    <row r="53" spans="2:5" ht="12.75">
      <c r="B53" s="2" t="s">
        <v>296</v>
      </c>
      <c r="E53" s="1">
        <v>14</v>
      </c>
    </row>
    <row r="54" ht="12.75">
      <c r="E54" s="1"/>
    </row>
    <row r="55" spans="2:5" ht="12.75">
      <c r="B55" s="2" t="s">
        <v>178</v>
      </c>
      <c r="E55" s="1">
        <v>24</v>
      </c>
    </row>
    <row r="56" ht="12.75">
      <c r="E56" s="1"/>
    </row>
    <row r="57" spans="2:5" ht="12.75">
      <c r="B57" s="2" t="s">
        <v>179</v>
      </c>
      <c r="E57" s="1">
        <v>34</v>
      </c>
    </row>
    <row r="58" ht="12.75">
      <c r="E58" s="1"/>
    </row>
    <row r="59" spans="2:5" ht="12.75">
      <c r="B59" s="2" t="s">
        <v>180</v>
      </c>
      <c r="E59" s="1">
        <v>28</v>
      </c>
    </row>
    <row r="60" spans="2:6" ht="12.75">
      <c r="B60" s="5"/>
      <c r="C60" s="5"/>
      <c r="D60" s="5"/>
      <c r="E60" s="5"/>
      <c r="F60" s="5"/>
    </row>
    <row r="61" spans="2:5" ht="13.5" thickBot="1">
      <c r="B61" s="28"/>
      <c r="C61" s="28"/>
      <c r="D61" s="28"/>
      <c r="E61" s="28" t="s">
        <v>181</v>
      </c>
    </row>
    <row r="63" spans="2:5" ht="12.75">
      <c r="B63" s="2" t="s">
        <v>182</v>
      </c>
      <c r="E63" s="1">
        <f>SUM(E53:E62)</f>
        <v>100</v>
      </c>
    </row>
    <row r="64" spans="2:6" ht="13.5" thickBot="1">
      <c r="B64" s="28"/>
      <c r="C64" s="28"/>
      <c r="D64" s="28"/>
      <c r="E64" s="28"/>
      <c r="F64" s="5"/>
    </row>
    <row r="66" ht="12.75">
      <c r="B66" s="2" t="s">
        <v>295</v>
      </c>
    </row>
    <row r="69" ht="12.75">
      <c r="A69" s="3"/>
    </row>
  </sheetData>
  <mergeCells count="5">
    <mergeCell ref="J15:K15"/>
    <mergeCell ref="J10:K10"/>
    <mergeCell ref="J12:K12"/>
    <mergeCell ref="J13:K13"/>
    <mergeCell ref="J14:K14"/>
  </mergeCells>
  <printOptions/>
  <pageMargins left="0.3937007874015748" right="0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6">
      <selection activeCell="C4" sqref="C4:E4"/>
    </sheetView>
  </sheetViews>
  <sheetFormatPr defaultColWidth="9.00390625" defaultRowHeight="16.5" customHeight="1"/>
  <cols>
    <col min="1" max="1" width="4.75390625" style="66" customWidth="1"/>
    <col min="2" max="2" width="26.75390625" style="66" customWidth="1"/>
    <col min="3" max="3" width="22.75390625" style="66" customWidth="1"/>
    <col min="4" max="4" width="1.75390625" style="66" customWidth="1"/>
    <col min="5" max="5" width="25.625" style="66" customWidth="1"/>
    <col min="6" max="6" width="3.375" style="66" hidden="1" customWidth="1"/>
    <col min="7" max="7" width="19.625" style="66" bestFit="1" customWidth="1"/>
    <col min="8" max="8" width="9.75390625" style="66" customWidth="1"/>
    <col min="9" max="9" width="32.75390625" style="66" customWidth="1"/>
    <col min="10" max="16384" width="8.875" style="66" customWidth="1"/>
  </cols>
  <sheetData>
    <row r="1" spans="3:5" ht="16.5" customHeight="1">
      <c r="C1" s="257">
        <v>14</v>
      </c>
      <c r="D1" s="257"/>
      <c r="E1" s="257"/>
    </row>
    <row r="2" spans="3:5" ht="16.5" customHeight="1">
      <c r="C2" s="258" t="s">
        <v>325</v>
      </c>
      <c r="D2" s="258"/>
      <c r="E2" s="258"/>
    </row>
    <row r="3" spans="3:5" ht="16.5" customHeight="1">
      <c r="C3" s="258" t="s">
        <v>326</v>
      </c>
      <c r="D3" s="258"/>
      <c r="E3" s="258"/>
    </row>
    <row r="4" spans="3:5" ht="16.5" customHeight="1">
      <c r="C4" s="260" t="s">
        <v>327</v>
      </c>
      <c r="D4" s="260"/>
      <c r="E4" s="260"/>
    </row>
    <row r="5" spans="3:5" ht="16.5" customHeight="1" thickBot="1">
      <c r="C5" s="259" t="s">
        <v>324</v>
      </c>
      <c r="D5" s="259"/>
      <c r="E5" s="259"/>
    </row>
    <row r="6" spans="1:9" ht="16.5" customHeight="1">
      <c r="A6" s="67"/>
      <c r="B6" s="68"/>
      <c r="C6" s="68"/>
      <c r="D6" s="68"/>
      <c r="E6" s="68"/>
      <c r="F6" s="68"/>
      <c r="G6" s="92"/>
      <c r="H6" s="94" t="s">
        <v>189</v>
      </c>
      <c r="I6" s="69" t="s">
        <v>183</v>
      </c>
    </row>
    <row r="7" spans="1:9" ht="16.5" customHeight="1" thickBot="1">
      <c r="A7" s="70" t="s">
        <v>184</v>
      </c>
      <c r="B7" s="71" t="s">
        <v>185</v>
      </c>
      <c r="C7" s="71" t="s">
        <v>186</v>
      </c>
      <c r="D7" s="71"/>
      <c r="E7" s="71" t="s">
        <v>187</v>
      </c>
      <c r="F7" s="71"/>
      <c r="G7" s="71" t="s">
        <v>188</v>
      </c>
      <c r="H7" s="93" t="s">
        <v>310</v>
      </c>
      <c r="I7" s="72" t="s">
        <v>190</v>
      </c>
    </row>
    <row r="8" spans="1:9" ht="16.5" customHeight="1">
      <c r="A8" s="73">
        <v>1</v>
      </c>
      <c r="B8" s="74" t="s">
        <v>191</v>
      </c>
      <c r="C8" s="74" t="s">
        <v>192</v>
      </c>
      <c r="D8" s="74"/>
      <c r="E8" s="74" t="s">
        <v>193</v>
      </c>
      <c r="F8" s="74"/>
      <c r="G8" s="74" t="s">
        <v>194</v>
      </c>
      <c r="H8" s="75" t="s">
        <v>274</v>
      </c>
      <c r="I8" s="76" t="s">
        <v>195</v>
      </c>
    </row>
    <row r="9" spans="1:9" ht="16.5" customHeight="1">
      <c r="A9" s="77">
        <v>2</v>
      </c>
      <c r="B9" s="78" t="s">
        <v>191</v>
      </c>
      <c r="C9" s="78" t="s">
        <v>196</v>
      </c>
      <c r="D9" s="78"/>
      <c r="E9" s="78" t="s">
        <v>193</v>
      </c>
      <c r="F9" s="78"/>
      <c r="G9" s="78" t="s">
        <v>194</v>
      </c>
      <c r="H9" s="79" t="s">
        <v>275</v>
      </c>
      <c r="I9" s="80" t="s">
        <v>195</v>
      </c>
    </row>
    <row r="10" spans="1:9" ht="16.5" customHeight="1">
      <c r="A10" s="77">
        <v>3</v>
      </c>
      <c r="B10" s="78" t="s">
        <v>191</v>
      </c>
      <c r="C10" s="78" t="s">
        <v>197</v>
      </c>
      <c r="D10" s="78"/>
      <c r="E10" s="78" t="s">
        <v>193</v>
      </c>
      <c r="F10" s="78"/>
      <c r="G10" s="78" t="s">
        <v>194</v>
      </c>
      <c r="H10" s="79" t="s">
        <v>276</v>
      </c>
      <c r="I10" s="80" t="s">
        <v>195</v>
      </c>
    </row>
    <row r="11" spans="1:9" ht="16.5" customHeight="1">
      <c r="A11" s="77">
        <v>4</v>
      </c>
      <c r="B11" s="78" t="s">
        <v>191</v>
      </c>
      <c r="C11" s="78" t="s">
        <v>198</v>
      </c>
      <c r="D11" s="78"/>
      <c r="E11" s="78" t="s">
        <v>193</v>
      </c>
      <c r="F11" s="78"/>
      <c r="G11" s="78" t="s">
        <v>194</v>
      </c>
      <c r="H11" s="79" t="s">
        <v>277</v>
      </c>
      <c r="I11" s="80" t="s">
        <v>195</v>
      </c>
    </row>
    <row r="12" spans="1:9" ht="16.5" customHeight="1">
      <c r="A12" s="77">
        <v>5</v>
      </c>
      <c r="B12" s="78" t="s">
        <v>191</v>
      </c>
      <c r="C12" s="78" t="s">
        <v>199</v>
      </c>
      <c r="D12" s="78"/>
      <c r="E12" s="78" t="s">
        <v>200</v>
      </c>
      <c r="F12" s="78"/>
      <c r="G12" s="78" t="s">
        <v>311</v>
      </c>
      <c r="H12" s="79" t="s">
        <v>278</v>
      </c>
      <c r="I12" s="80" t="s">
        <v>195</v>
      </c>
    </row>
    <row r="13" spans="1:9" ht="16.5" customHeight="1">
      <c r="A13" s="77">
        <v>6</v>
      </c>
      <c r="B13" s="78" t="s">
        <v>191</v>
      </c>
      <c r="C13" s="78" t="s">
        <v>201</v>
      </c>
      <c r="D13" s="78"/>
      <c r="E13" s="78" t="s">
        <v>202</v>
      </c>
      <c r="F13" s="78"/>
      <c r="G13" s="78" t="s">
        <v>203</v>
      </c>
      <c r="H13" s="79" t="s">
        <v>279</v>
      </c>
      <c r="I13" s="80" t="s">
        <v>195</v>
      </c>
    </row>
    <row r="14" spans="1:9" ht="16.5" customHeight="1">
      <c r="A14" s="77">
        <v>7</v>
      </c>
      <c r="B14" s="78" t="s">
        <v>191</v>
      </c>
      <c r="C14" s="78" t="s">
        <v>204</v>
      </c>
      <c r="D14" s="78"/>
      <c r="E14" s="78" t="s">
        <v>202</v>
      </c>
      <c r="F14" s="78"/>
      <c r="G14" s="78" t="s">
        <v>203</v>
      </c>
      <c r="H14" s="79" t="s">
        <v>279</v>
      </c>
      <c r="I14" s="80" t="s">
        <v>195</v>
      </c>
    </row>
    <row r="15" spans="1:9" ht="16.5" customHeight="1">
      <c r="A15" s="77">
        <v>8</v>
      </c>
      <c r="B15" s="78" t="s">
        <v>191</v>
      </c>
      <c r="C15" s="78" t="s">
        <v>205</v>
      </c>
      <c r="D15" s="78"/>
      <c r="E15" s="78" t="s">
        <v>206</v>
      </c>
      <c r="F15" s="78"/>
      <c r="G15" s="78" t="s">
        <v>207</v>
      </c>
      <c r="H15" s="79" t="s">
        <v>280</v>
      </c>
      <c r="I15" s="80" t="s">
        <v>195</v>
      </c>
    </row>
    <row r="16" spans="1:9" ht="16.5" customHeight="1">
      <c r="A16" s="77">
        <v>9</v>
      </c>
      <c r="B16" s="78" t="s">
        <v>191</v>
      </c>
      <c r="C16" s="78" t="s">
        <v>208</v>
      </c>
      <c r="D16" s="78"/>
      <c r="E16" s="78" t="s">
        <v>206</v>
      </c>
      <c r="F16" s="78"/>
      <c r="G16" s="78" t="s">
        <v>207</v>
      </c>
      <c r="H16" s="79" t="s">
        <v>280</v>
      </c>
      <c r="I16" s="80" t="s">
        <v>195</v>
      </c>
    </row>
    <row r="17" spans="1:9" ht="16.5" customHeight="1">
      <c r="A17" s="77">
        <v>10</v>
      </c>
      <c r="B17" s="78" t="s">
        <v>191</v>
      </c>
      <c r="C17" s="78" t="s">
        <v>209</v>
      </c>
      <c r="D17" s="78"/>
      <c r="E17" s="78" t="s">
        <v>210</v>
      </c>
      <c r="F17" s="78"/>
      <c r="G17" s="78" t="s">
        <v>315</v>
      </c>
      <c r="H17" s="79" t="s">
        <v>281</v>
      </c>
      <c r="I17" s="80" t="s">
        <v>195</v>
      </c>
    </row>
    <row r="18" spans="1:9" ht="16.5" customHeight="1">
      <c r="A18" s="77">
        <v>11</v>
      </c>
      <c r="B18" s="78" t="s">
        <v>191</v>
      </c>
      <c r="C18" s="78" t="s">
        <v>211</v>
      </c>
      <c r="D18" s="78"/>
      <c r="E18" s="78" t="s">
        <v>212</v>
      </c>
      <c r="F18" s="78"/>
      <c r="G18" s="78" t="s">
        <v>213</v>
      </c>
      <c r="H18" s="79" t="s">
        <v>282</v>
      </c>
      <c r="I18" s="80" t="s">
        <v>195</v>
      </c>
    </row>
    <row r="19" spans="1:9" ht="16.5" customHeight="1">
      <c r="A19" s="77">
        <v>12</v>
      </c>
      <c r="B19" s="78" t="s">
        <v>191</v>
      </c>
      <c r="C19" s="78" t="s">
        <v>214</v>
      </c>
      <c r="D19" s="78"/>
      <c r="E19" s="78" t="s">
        <v>215</v>
      </c>
      <c r="F19" s="78"/>
      <c r="G19" s="78" t="s">
        <v>216</v>
      </c>
      <c r="H19" s="79" t="s">
        <v>283</v>
      </c>
      <c r="I19" s="80" t="s">
        <v>195</v>
      </c>
    </row>
    <row r="20" spans="1:9" ht="16.5" customHeight="1">
      <c r="A20" s="77">
        <v>13</v>
      </c>
      <c r="B20" s="78" t="s">
        <v>191</v>
      </c>
      <c r="C20" s="78" t="s">
        <v>217</v>
      </c>
      <c r="D20" s="78"/>
      <c r="E20" s="78" t="s">
        <v>218</v>
      </c>
      <c r="F20" s="78"/>
      <c r="G20" s="78" t="s">
        <v>219</v>
      </c>
      <c r="H20" s="79" t="s">
        <v>284</v>
      </c>
      <c r="I20" s="80" t="s">
        <v>195</v>
      </c>
    </row>
    <row r="21" spans="1:9" ht="16.5" customHeight="1">
      <c r="A21" s="77">
        <v>14</v>
      </c>
      <c r="B21" s="78" t="s">
        <v>191</v>
      </c>
      <c r="C21" s="78" t="s">
        <v>220</v>
      </c>
      <c r="D21" s="78"/>
      <c r="E21" s="78" t="s">
        <v>221</v>
      </c>
      <c r="F21" s="78"/>
      <c r="G21" s="78" t="s">
        <v>219</v>
      </c>
      <c r="H21" s="79" t="s">
        <v>285</v>
      </c>
      <c r="I21" s="80" t="s">
        <v>195</v>
      </c>
    </row>
    <row r="22" spans="1:9" ht="16.5" customHeight="1">
      <c r="A22" s="77">
        <v>15</v>
      </c>
      <c r="B22" s="78" t="s">
        <v>191</v>
      </c>
      <c r="C22" s="78" t="s">
        <v>222</v>
      </c>
      <c r="D22" s="78"/>
      <c r="E22" s="78" t="s">
        <v>223</v>
      </c>
      <c r="F22" s="78"/>
      <c r="G22" s="78" t="s">
        <v>224</v>
      </c>
      <c r="H22" s="79" t="s">
        <v>225</v>
      </c>
      <c r="I22" s="80" t="s">
        <v>195</v>
      </c>
    </row>
    <row r="23" spans="1:9" ht="16.5" customHeight="1">
      <c r="A23" s="77">
        <v>16</v>
      </c>
      <c r="B23" s="78" t="s">
        <v>191</v>
      </c>
      <c r="C23" s="78" t="s">
        <v>226</v>
      </c>
      <c r="D23" s="78"/>
      <c r="E23" s="78" t="s">
        <v>227</v>
      </c>
      <c r="F23" s="78"/>
      <c r="G23" s="78" t="s">
        <v>228</v>
      </c>
      <c r="H23" s="79" t="s">
        <v>286</v>
      </c>
      <c r="I23" s="80" t="s">
        <v>195</v>
      </c>
    </row>
    <row r="24" spans="1:9" ht="16.5" customHeight="1">
      <c r="A24" s="77">
        <v>17</v>
      </c>
      <c r="B24" s="78" t="s">
        <v>191</v>
      </c>
      <c r="C24" s="78" t="s">
        <v>229</v>
      </c>
      <c r="D24" s="78"/>
      <c r="E24" s="78" t="s">
        <v>230</v>
      </c>
      <c r="F24" s="78"/>
      <c r="G24" s="78" t="s">
        <v>231</v>
      </c>
      <c r="H24" s="79" t="s">
        <v>287</v>
      </c>
      <c r="I24" s="80" t="s">
        <v>195</v>
      </c>
    </row>
    <row r="25" spans="1:9" ht="16.5" customHeight="1">
      <c r="A25" s="77">
        <v>18</v>
      </c>
      <c r="B25" s="78" t="s">
        <v>191</v>
      </c>
      <c r="C25" s="78" t="s">
        <v>232</v>
      </c>
      <c r="D25" s="78"/>
      <c r="E25" s="78" t="s">
        <v>233</v>
      </c>
      <c r="F25" s="78"/>
      <c r="G25" s="78" t="s">
        <v>224</v>
      </c>
      <c r="H25" s="79" t="s">
        <v>288</v>
      </c>
      <c r="I25" s="80" t="s">
        <v>195</v>
      </c>
    </row>
    <row r="26" spans="1:9" ht="16.5" customHeight="1">
      <c r="A26" s="77">
        <v>19</v>
      </c>
      <c r="B26" s="78" t="s">
        <v>191</v>
      </c>
      <c r="C26" s="78" t="s">
        <v>235</v>
      </c>
      <c r="D26" s="78"/>
      <c r="E26" s="78" t="s">
        <v>236</v>
      </c>
      <c r="F26" s="78"/>
      <c r="G26" s="78" t="s">
        <v>237</v>
      </c>
      <c r="H26" s="79" t="s">
        <v>289</v>
      </c>
      <c r="I26" s="81" t="s">
        <v>238</v>
      </c>
    </row>
    <row r="27" spans="1:9" ht="16.5" customHeight="1">
      <c r="A27" s="77">
        <v>20</v>
      </c>
      <c r="B27" s="78" t="s">
        <v>191</v>
      </c>
      <c r="C27" s="78" t="s">
        <v>239</v>
      </c>
      <c r="D27" s="78"/>
      <c r="E27" s="78" t="s">
        <v>240</v>
      </c>
      <c r="F27" s="78"/>
      <c r="G27" s="78" t="s">
        <v>241</v>
      </c>
      <c r="H27" s="79" t="s">
        <v>290</v>
      </c>
      <c r="I27" s="81" t="s">
        <v>238</v>
      </c>
    </row>
    <row r="28" spans="1:9" ht="16.5" customHeight="1">
      <c r="A28" s="77">
        <v>21</v>
      </c>
      <c r="B28" s="78" t="s">
        <v>191</v>
      </c>
      <c r="C28" s="78" t="s">
        <v>242</v>
      </c>
      <c r="D28" s="78"/>
      <c r="E28" s="78" t="s">
        <v>243</v>
      </c>
      <c r="F28" s="78"/>
      <c r="G28" s="78" t="s">
        <v>244</v>
      </c>
      <c r="H28" s="79" t="s">
        <v>291</v>
      </c>
      <c r="I28" s="81" t="s">
        <v>238</v>
      </c>
    </row>
    <row r="29" spans="1:9" ht="16.5" customHeight="1">
      <c r="A29" s="77">
        <v>22</v>
      </c>
      <c r="B29" s="78" t="s">
        <v>191</v>
      </c>
      <c r="C29" s="78" t="s">
        <v>245</v>
      </c>
      <c r="D29" s="78"/>
      <c r="E29" s="78" t="s">
        <v>246</v>
      </c>
      <c r="F29" s="78"/>
      <c r="G29" s="78" t="s">
        <v>247</v>
      </c>
      <c r="H29" s="79" t="s">
        <v>292</v>
      </c>
      <c r="I29" s="80" t="s">
        <v>195</v>
      </c>
    </row>
    <row r="30" spans="1:9" ht="16.5" customHeight="1">
      <c r="A30" s="77">
        <v>23</v>
      </c>
      <c r="B30" s="78" t="s">
        <v>191</v>
      </c>
      <c r="C30" s="78" t="s">
        <v>248</v>
      </c>
      <c r="D30" s="78"/>
      <c r="E30" s="78" t="s">
        <v>249</v>
      </c>
      <c r="F30" s="78"/>
      <c r="G30" s="78" t="s">
        <v>203</v>
      </c>
      <c r="H30" s="79" t="s">
        <v>293</v>
      </c>
      <c r="I30" s="80" t="s">
        <v>195</v>
      </c>
    </row>
    <row r="31" spans="1:9" ht="16.5" customHeight="1">
      <c r="A31" s="77">
        <v>24</v>
      </c>
      <c r="B31" s="78" t="s">
        <v>191</v>
      </c>
      <c r="C31" s="78" t="s">
        <v>250</v>
      </c>
      <c r="D31" s="78"/>
      <c r="E31" s="78" t="s">
        <v>251</v>
      </c>
      <c r="F31" s="78"/>
      <c r="G31" s="78" t="s">
        <v>247</v>
      </c>
      <c r="H31" s="79" t="s">
        <v>294</v>
      </c>
      <c r="I31" s="80" t="s">
        <v>195</v>
      </c>
    </row>
    <row r="32" spans="1:9" ht="16.5" customHeight="1" thickBot="1">
      <c r="A32" s="70">
        <v>25</v>
      </c>
      <c r="B32" s="82" t="s">
        <v>191</v>
      </c>
      <c r="C32" s="82" t="s">
        <v>272</v>
      </c>
      <c r="D32" s="87"/>
      <c r="E32" s="82" t="s">
        <v>273</v>
      </c>
      <c r="F32" s="87"/>
      <c r="G32" s="82" t="s">
        <v>224</v>
      </c>
      <c r="H32" s="83" t="s">
        <v>234</v>
      </c>
      <c r="I32" s="84" t="s">
        <v>195</v>
      </c>
    </row>
    <row r="33" spans="1:9" ht="16.5" customHeight="1">
      <c r="A33" s="89"/>
      <c r="B33" s="90"/>
      <c r="C33" s="90"/>
      <c r="D33" s="90"/>
      <c r="E33" s="90"/>
      <c r="F33" s="90"/>
      <c r="G33" s="90"/>
      <c r="H33" s="90"/>
      <c r="I33" s="91"/>
    </row>
    <row r="34" spans="1:9" ht="16.5" customHeight="1">
      <c r="A34" s="90"/>
      <c r="B34" s="90"/>
      <c r="C34" s="90"/>
      <c r="D34" s="90"/>
      <c r="E34" s="90"/>
      <c r="F34" s="90"/>
      <c r="G34" s="90"/>
      <c r="H34" s="90"/>
      <c r="I34" s="90"/>
    </row>
  </sheetData>
  <mergeCells count="5">
    <mergeCell ref="C1:E1"/>
    <mergeCell ref="C2:E2"/>
    <mergeCell ref="C5:E5"/>
    <mergeCell ref="C4:E4"/>
    <mergeCell ref="C3:E3"/>
  </mergeCells>
  <printOptions/>
  <pageMargins left="0.1968503937007874" right="0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pembe unan</cp:lastModifiedBy>
  <cp:lastPrinted>2009-02-10T14:34:07Z</cp:lastPrinted>
  <dcterms:created xsi:type="dcterms:W3CDTF">2008-12-19T20:32:54Z</dcterms:created>
  <dcterms:modified xsi:type="dcterms:W3CDTF">2009-02-23T14:46:14Z</dcterms:modified>
  <cp:category/>
  <cp:version/>
  <cp:contentType/>
  <cp:contentStatus/>
</cp:coreProperties>
</file>