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3"/>
  </bookViews>
  <sheets>
    <sheet name="E CETVELİ (II)" sheetId="1" r:id="rId1"/>
    <sheet name="E CETVELİ (I)" sheetId="2" r:id="rId2"/>
    <sheet name="G" sheetId="3" r:id="rId3"/>
    <sheet name="GİDERLER-SON" sheetId="4" r:id="rId4"/>
    <sheet name="GELİRLER-SON" sheetId="5" r:id="rId5"/>
    <sheet name="KADROLAR-SON" sheetId="6" r:id="rId6"/>
    <sheet name="RHALAR" sheetId="7" r:id="rId7"/>
  </sheets>
  <externalReferences>
    <externalReference r:id="rId10"/>
    <externalReference r:id="rId11"/>
  </externalReferences>
  <definedNames>
    <definedName name="_xlnm.Print_Titles" localSheetId="2">'G'!$4:$6</definedName>
    <definedName name="_xlnm.Print_Titles" localSheetId="4">'GELİRLER-SON'!$4:$5</definedName>
    <definedName name="_xlnm.Print_Titles" localSheetId="3">'GİDERLER-SON'!$4:$6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S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Bot: 60 İşiçi x 55 = 3,300 TL
Ayakkabı: 60 x 55 = 3,300 TL
Pantolon+Gömlek:120 x 75 = 9,000 TL (yazlık+Kışlık) 
Toplam 15,600   ~16,000 TL</t>
        </r>
      </text>
    </comment>
    <comment ref="S1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 Bin kurulum bir defaya mahsus ve aylık 750 TL</t>
        </r>
      </text>
    </comment>
    <comment ref="S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Gönendere 2.500 x 12 = 30.000
Merkez 1.680 Stg x 12 = 20,160 x 4 = 80,640
Toplam 110,640  ~110,000 TL</t>
        </r>
      </text>
    </comment>
    <comment ref="S1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Yeni Muhasebeci 870 x 12 = 10,440
Eski Muh (İlk 3 ay) 2.320 x 3 = 6,960
10,440 + 6,960 = 17,400  ~20.000 TL  </t>
        </r>
      </text>
    </comment>
    <comment ref="S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Dahili    4,104,448
Harici    1,054,688
Toplam  5,159,135</t>
        </r>
      </text>
    </comment>
    <comment ref="S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Dahili    1,704,607
Harici    2,539,318
Toplam 4,243,925</t>
        </r>
      </text>
    </comment>
    <comment ref="S46" authorId="0">
      <text>
        <r>
          <rPr>
            <sz val="8"/>
            <rFont val="Tahoma"/>
            <family val="0"/>
          </rPr>
          <t>Daimi İşçiler
Dahili  472,012
Harici   121,289
Toplam 593,301
Geçici İşçiler
Dahili   196,030
Harici   292,022
Toplam 488,052
Genel Toplam 1,081,353</t>
        </r>
      </text>
    </comment>
    <comment ref="S48" authorId="0">
      <text>
        <r>
          <rPr>
            <sz val="8"/>
            <rFont val="Tahoma"/>
            <family val="0"/>
          </rPr>
          <t>Daimi İşçiler
Dahili  328,356
Harici   84,375
Toplam 412,731
Geçici İşçiler
Dahili   136,369
Harici   203,145
Toplam 339,514
Genel Toplam 752,245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S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Dahili    4,104,448
Harici    1,054,688
Toplam  5,159,135</t>
        </r>
      </text>
    </comment>
    <comment ref="S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Dahili    1,704,607
Harici    2,539,318
Toplam 4,243,925</t>
        </r>
      </text>
    </comment>
    <comment ref="S46" authorId="0">
      <text>
        <r>
          <rPr>
            <sz val="8"/>
            <rFont val="Tahoma"/>
            <family val="0"/>
          </rPr>
          <t>Daimi İşçiler
Dahili  472,012
Harici   121,289
Toplam 593,301
Geçici İşçiler
Dahili   196,030
Harici   292,022
Toplam 488,052
Genel Toplam 1,081,353</t>
        </r>
      </text>
    </comment>
    <comment ref="S48" authorId="0">
      <text>
        <r>
          <rPr>
            <sz val="8"/>
            <rFont val="Tahoma"/>
            <family val="0"/>
          </rPr>
          <t>Daimi İşçiler
Dahili  328,356
Harici   84,375
Toplam 412,731
Geçici İşçiler
Dahili   136,369
Harici   203,145
Toplam 339,514
Genel Toplam 752,245</t>
        </r>
      </text>
    </comment>
    <comment ref="S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Bot: 60 İşiçi x 55 = 3,300 TL
Ayakkabı: 60 x 55 = 3,300 TL
Pantolon+Gömlek:120 x 75 = 9,000 TL (yazlık+Kışlık) 
Toplam 15,600   ~16,000 TL</t>
        </r>
      </text>
    </comment>
    <comment ref="S1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19 Bin kurulum bir defaya mahsus ve aylık 750 TL</t>
        </r>
      </text>
    </comment>
    <comment ref="S1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Gönendere 2.500 x 12 = 30.000
Merkez 1.680 Stg x 12 = 20,160 x 4 = 80,640
Toplam 110,640  ~110,000 TL</t>
        </r>
      </text>
    </comment>
    <comment ref="S1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Yeni Muhasebeci 870 x 12 = 10,440
Eski Muh (İlk 3 ay) 2.320 x 3 = 6,960
10,440 + 6,960 = 17,400  ~20.000 TL  </t>
        </r>
      </text>
    </comment>
  </commentList>
</comments>
</file>

<file path=xl/sharedStrings.xml><?xml version="1.0" encoding="utf-8"?>
<sst xmlns="http://schemas.openxmlformats.org/spreadsheetml/2006/main" count="1472" uniqueCount="455">
  <si>
    <t>(Madde 2)</t>
  </si>
  <si>
    <t>KURUM ADI     : TOPRAK ÜRÜNLERİ KURUMU</t>
  </si>
  <si>
    <t xml:space="preserve">KURUMSAL </t>
  </si>
  <si>
    <t xml:space="preserve">FONKSİYONEL </t>
  </si>
  <si>
    <t xml:space="preserve">EKONOMİK </t>
  </si>
  <si>
    <t>SINIFLANDIRMA</t>
  </si>
  <si>
    <t>TİPİ</t>
  </si>
  <si>
    <t>AÇIKLAMA</t>
  </si>
  <si>
    <t>I</t>
  </si>
  <si>
    <t>II</t>
  </si>
  <si>
    <t>III</t>
  </si>
  <si>
    <t>IV</t>
  </si>
  <si>
    <t>38</t>
  </si>
  <si>
    <t>00</t>
  </si>
  <si>
    <t>TOPRAK ÜRÜNLERİ KURUMU</t>
  </si>
  <si>
    <t>04</t>
  </si>
  <si>
    <t>EKONOMİK İŞLER VE HİZMETLER</t>
  </si>
  <si>
    <t>2</t>
  </si>
  <si>
    <t>Tarım, Ormancılık, Balıkçılık ve Avcılık Hizmetleri</t>
  </si>
  <si>
    <t>1</t>
  </si>
  <si>
    <t>Tarım Hizmetleri</t>
  </si>
  <si>
    <t>Mahalli Kaynaklar</t>
  </si>
  <si>
    <t>01</t>
  </si>
  <si>
    <t>PERSONEL GİDERLERİ</t>
  </si>
  <si>
    <t xml:space="preserve">MEMUR MAAŞLARI </t>
  </si>
  <si>
    <t>Temel Maaşlar</t>
  </si>
  <si>
    <t>Memur Maaşları</t>
  </si>
  <si>
    <t>3</t>
  </si>
  <si>
    <t>Ödenekler</t>
  </si>
  <si>
    <t>5</t>
  </si>
  <si>
    <t>Ek Çalışma Karşılıkları</t>
  </si>
  <si>
    <t>İŞÇİLER</t>
  </si>
  <si>
    <t>İşçilerin Ücretleri</t>
  </si>
  <si>
    <t>Daimi İşçilerin Ücretleri</t>
  </si>
  <si>
    <t>02</t>
  </si>
  <si>
    <t>İşçilerin İhbar ve Kıdem Tazminatları</t>
  </si>
  <si>
    <t>İşçilerin Ek Mesaileri</t>
  </si>
  <si>
    <t>6</t>
  </si>
  <si>
    <t>İşçilerin Tahsisatları</t>
  </si>
  <si>
    <t>9</t>
  </si>
  <si>
    <t>İşçilerin Diğer Ödemeleri</t>
  </si>
  <si>
    <t>4</t>
  </si>
  <si>
    <t>GEÇİCİ PERSONEL</t>
  </si>
  <si>
    <t>Temel Maaş ve Ücretler</t>
  </si>
  <si>
    <t>Geçici Memur Maaşları</t>
  </si>
  <si>
    <t>DİĞER PERSONEL</t>
  </si>
  <si>
    <t>Ücret ve Diğer Ödemeler</t>
  </si>
  <si>
    <t>90</t>
  </si>
  <si>
    <t>Diğer Personele Yapılan Diğer Ödemeler</t>
  </si>
  <si>
    <t>SOSYAL GÜVENLİK KURUMUNA KURUM PRİMİ GİDERLERİ</t>
  </si>
  <si>
    <t xml:space="preserve">MEMURLAR </t>
  </si>
  <si>
    <t>Sosyal Sigorta Kurumuna</t>
  </si>
  <si>
    <t>İhtiyat Sandığına</t>
  </si>
  <si>
    <t>03</t>
  </si>
  <si>
    <t>MAL VE HİZMET ALIM GİDERLERİ</t>
  </si>
  <si>
    <t>ÜRETİME YÖNELİK MAL VE MALZEME ALIMLARI</t>
  </si>
  <si>
    <t>Hammadde Alımları</t>
  </si>
  <si>
    <t>Diğer Mal ve Malzeme Alımları</t>
  </si>
  <si>
    <t>TÜKETİME YÖNELİK MAL VE MALZEME ALIMLARI</t>
  </si>
  <si>
    <t>Kırtasiye ve Büro Malzemesi Alımları</t>
  </si>
  <si>
    <t>Kırtasiye Alımları</t>
  </si>
  <si>
    <t>Büro Malzemesi Alımları</t>
  </si>
  <si>
    <t>Periyodik Yayın Alımları</t>
  </si>
  <si>
    <t>Diğer Yayın Alımları</t>
  </si>
  <si>
    <t>05</t>
  </si>
  <si>
    <t>Baskı ve Cilt Giderleri</t>
  </si>
  <si>
    <t>Diğer Kırtasiye ve Büro Malzemesi Alımları</t>
  </si>
  <si>
    <t>Su ve Temizlik Malzemesi Alımları</t>
  </si>
  <si>
    <t>Su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</si>
  <si>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</si>
  <si>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</si>
  <si>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</si>
  <si>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</si>
  <si>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</si>
  <si>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Diğer Enerji Alımları</t>
  </si>
  <si>
    <t>Yiyecek, İçecek ve Yem Alımları</t>
  </si>
  <si>
    <t xml:space="preserve">İçecek Alımları </t>
  </si>
  <si>
    <t>Yem Alımları</t>
  </si>
  <si>
    <t>Diğer Yiyecek, İçecek ve Yem Alımları</t>
  </si>
  <si>
    <t>Giyim ve Kuşam Alımları</t>
  </si>
  <si>
    <t>Giyecek Alımları (Kişisel Kuşam ve Donanım Dahil)</t>
  </si>
  <si>
    <t>Özel Malzeme Alımları</t>
  </si>
  <si>
    <t>Zirai Malzeme ve İlaç Alımları</t>
  </si>
  <si>
    <t>Canlı Hayvan Alım, Bakım ve Diğer Giderleri</t>
  </si>
  <si>
    <t>Diğer Özel Malzeme Alımları</t>
  </si>
  <si>
    <t>Diğer Tüketim Mal ve Malzemesi Alımları</t>
  </si>
  <si>
    <t>YOLLUKLAR</t>
  </si>
  <si>
    <t>Yurtiçi Geçici Görev Yollukları</t>
  </si>
  <si>
    <t>Yurtdışı Geçici Görev Yollukları</t>
  </si>
  <si>
    <t>GÖREV GİDERLERİ</t>
  </si>
  <si>
    <t>Yasal Giderler</t>
  </si>
  <si>
    <t>Mahkeme Harç ve Giderleri</t>
  </si>
  <si>
    <t>Diğer Giderler</t>
  </si>
  <si>
    <t>Diğer Yasal Giderler</t>
  </si>
  <si>
    <t>Ödenecek Vergi, Resim, Harçlar ve Benzeri Giderler</t>
  </si>
  <si>
    <t>Vergi Ödemeleri ve Benzeri Giderleri</t>
  </si>
  <si>
    <t>İşletme Ruhsatı Ödemeleri ve Benzeri Giderler</t>
  </si>
  <si>
    <t>HİZMET ALIMLARI</t>
  </si>
  <si>
    <t>Haberleşme Giderleri</t>
  </si>
  <si>
    <t>Posta ve Telgraf Giderleri</t>
  </si>
  <si>
    <t>Telefon Abonelik ve Kullanım Ücretleri</t>
  </si>
  <si>
    <t>Bilgiye Abonelik Giderleri (İnternet abonelik ücretleri dahil)</t>
  </si>
  <si>
    <t>Diğer Haberleşme Giderleri</t>
  </si>
  <si>
    <t>Taşıma Giderleri</t>
  </si>
  <si>
    <t>Yük Taşıma Giderleri</t>
  </si>
  <si>
    <t>Diğer Taşıma Giderleri</t>
  </si>
  <si>
    <t>Tarifeye Bağlı Ödemeler</t>
  </si>
  <si>
    <t>İlan Giderleri</t>
  </si>
  <si>
    <t>Sigorta Giderleri</t>
  </si>
  <si>
    <t>Komisyon Giderleri</t>
  </si>
  <si>
    <t>Diğer Tarifeye Bağlı Ödemeler</t>
  </si>
  <si>
    <t>Kiralar</t>
  </si>
  <si>
    <t>Dayanıklı Mal ve Malzeme Kiralama Giderleri</t>
  </si>
  <si>
    <t>Taşıt Kiralaması Giderleri</t>
  </si>
  <si>
    <t>İş Makinesi Kiralanması Giderleri</t>
  </si>
  <si>
    <t>Hizmet Binası Kiralama Giderleri</t>
  </si>
  <si>
    <t>07</t>
  </si>
  <si>
    <t>Arsa Arazi Kiralanması Giderleri</t>
  </si>
  <si>
    <t>10</t>
  </si>
  <si>
    <t>Bilgisayar ve Bilgisayar Sistemleri Kiralanması Giderleri</t>
  </si>
  <si>
    <t>Diğer Kiralama Giderleri</t>
  </si>
  <si>
    <t>Diğer Hizmet Alımları</t>
  </si>
  <si>
    <t>TEMSİL VE TANITMA GİDERLERİ</t>
  </si>
  <si>
    <t>Temsil Giderleri</t>
  </si>
  <si>
    <t>Ağırlama, Tören, Fuar, Organizasyon Giderleri</t>
  </si>
  <si>
    <t>Tanıtma Giderleri</t>
  </si>
  <si>
    <t>Tanıtma, Ağırlama, Tören, Fuar, Organizasyon Giderleri</t>
  </si>
  <si>
    <t>7</t>
  </si>
  <si>
    <t>MENKUL MAL, GAYRİMADDİ HAK ALIM, BAK. VE ONA. GİD.</t>
  </si>
  <si>
    <t>Menkul Mal Alım Giderleri</t>
  </si>
  <si>
    <t>Büro ve İşyeri Mal ve Malzeme Alımları</t>
  </si>
  <si>
    <t>Büro ve İşşyeri Makine ve Techizat Alımları</t>
  </si>
  <si>
    <t>Avadanlık ve Yedek Parça Alımları</t>
  </si>
  <si>
    <t>Yangından Korunma Malzemeleri Alımları</t>
  </si>
  <si>
    <t>Teknik Techizat Alımları</t>
  </si>
  <si>
    <t>08</t>
  </si>
  <si>
    <t>Bilgisayar Destekli Alarm Sistemi Alımı Giderleri</t>
  </si>
  <si>
    <t>Diğer Dayanıklı Mal ve Malzeme Alımları</t>
  </si>
  <si>
    <t>Gayri Maddi Hak Alımları</t>
  </si>
  <si>
    <t>Bilgisayar Yazılım Alımları ve Yapımları</t>
  </si>
  <si>
    <t>Diğer Gayri Maddi Hak Alımları</t>
  </si>
  <si>
    <t>Bakım ve Onarım Giderleri</t>
  </si>
  <si>
    <t>Tefrişat Bakım ve Onarım Giderleri</t>
  </si>
  <si>
    <t>Makine Techizat Bakım ve Onarım Giderleri</t>
  </si>
  <si>
    <t>Taşıt Bakım ve Onarım Giderleri</t>
  </si>
  <si>
    <t>İş Makinesi Onarım Giderleri</t>
  </si>
  <si>
    <t>Laboratuar Cihaz Bakım ve Onarım Giderleri</t>
  </si>
  <si>
    <t>Diğer Bakım ve Onarım Giderleri</t>
  </si>
  <si>
    <t>8</t>
  </si>
  <si>
    <t>GAYRİMENKUL MAL BAKIM VE ONARIM GİDERLERİ</t>
  </si>
  <si>
    <t>Hizmet Binaları ve Depoların Bakım ve Onarım Giderleri</t>
  </si>
  <si>
    <t>Atölye ve Tesis Binaları Bakım ve Onarım Giderleri</t>
  </si>
  <si>
    <t>Diğer Hizmet Binası Bakım ve Onarım Giderleri</t>
  </si>
  <si>
    <t xml:space="preserve">Diğer Taşınmaz Yapım, Bakım ve Onarım Giderleri </t>
  </si>
  <si>
    <t>FAİZ GİDERLERİ</t>
  </si>
  <si>
    <t>DIŞ BORÇ FAİZ GİDERLERİ</t>
  </si>
  <si>
    <t>ABD Doları Cinsinden Dış Borç Faiz Giderleri</t>
  </si>
  <si>
    <t>Euro Cinsinden Dış Borç Faiz Giderleri</t>
  </si>
  <si>
    <t>Diğer Dış Borç Faiz Giderleri</t>
  </si>
  <si>
    <t>09</t>
  </si>
  <si>
    <t>KISA VADELİ NAKİT İŞLEMLERE AİT FAİZ GİDERLERİ</t>
  </si>
  <si>
    <t>Kısa Vadeli Nakit İşlemlere Ait Faiz Giderleri</t>
  </si>
  <si>
    <t>TL Cinsinden Kısa Vadeli Nakit İşlemlere Ait Faiz Giderleri</t>
  </si>
  <si>
    <t>Döviz Cinsinden Kısa Vadeli Nakit İşlemlere Ait Faiz Giderleri</t>
  </si>
  <si>
    <t>CARİ TRANSFERLER</t>
  </si>
  <si>
    <t>HANE HALKINA YAPILAN TRANSFERLER</t>
  </si>
  <si>
    <t>Sosyal Amaçlı Transferler</t>
  </si>
  <si>
    <t>12</t>
  </si>
  <si>
    <t>Emekli Maaşları</t>
  </si>
  <si>
    <t>13</t>
  </si>
  <si>
    <t>Emekli İkramiyeleri</t>
  </si>
  <si>
    <t>BORÇ ÖDEME</t>
  </si>
  <si>
    <t>Toprak Mahsülleri Ofisine Borç Ödemesi</t>
  </si>
  <si>
    <t>06</t>
  </si>
  <si>
    <t>SERMAYE GİDERLERİ</t>
  </si>
  <si>
    <t>MAMUL MAL ALIMLARI</t>
  </si>
  <si>
    <t>Büro ve İşyeri Makine Techizat Alımları</t>
  </si>
  <si>
    <t>Jeneratör Alımları</t>
  </si>
  <si>
    <t>İş Makinesi Alımları</t>
  </si>
  <si>
    <t>30</t>
  </si>
  <si>
    <t>Hareketli İş Makinesi Alımları</t>
  </si>
  <si>
    <t>STOK ALIMLARI</t>
  </si>
  <si>
    <t>Tarımsal Ürünler</t>
  </si>
  <si>
    <t>Buğday Alımları</t>
  </si>
  <si>
    <t>Arpa Alımları</t>
  </si>
  <si>
    <t>Diğer</t>
  </si>
  <si>
    <t>Hammade Alımları</t>
  </si>
  <si>
    <t>2012 YILI GERÇEK.</t>
  </si>
  <si>
    <t>GERÇEK</t>
  </si>
  <si>
    <t>2014</t>
  </si>
  <si>
    <t>FİİLİ</t>
  </si>
  <si>
    <t>Geçici İşçilerin Ücretleri</t>
  </si>
  <si>
    <t>Labaratuvar Malzemesi ve Kimyevi ve Temrinlik Malzeme Alımları</t>
  </si>
  <si>
    <t>Büro Bakım ve Onarım Giderleri</t>
  </si>
  <si>
    <t>Jeneratör Temini Projesi</t>
  </si>
  <si>
    <t>Hareketli İş Makinesi Alımları Projesi</t>
  </si>
  <si>
    <t>MAHALLİ PROJE</t>
  </si>
  <si>
    <t>2014 YILI BÜTÇE ÖDENEĞİ (TL)</t>
  </si>
  <si>
    <t>2013 YILI BÜTÇE ÖDENEĞİ (TL)</t>
  </si>
  <si>
    <t>2013 YILI TADİL ÖDENEK (TL)</t>
  </si>
  <si>
    <t>ARTIŞ / AZALIŞ (TL)</t>
  </si>
  <si>
    <t>SIN.</t>
  </si>
  <si>
    <t>FİN.</t>
  </si>
  <si>
    <t>(Madde 3)</t>
  </si>
  <si>
    <t>Kurum : Toprak Ürünleri Kurumu</t>
  </si>
  <si>
    <t>EKONOMİK</t>
  </si>
  <si>
    <t>DÖRDÜNCÜ DÜZEY GELİR KODLARI</t>
  </si>
  <si>
    <t/>
  </si>
  <si>
    <t>VERGİ DIŞI GELİRLER</t>
  </si>
  <si>
    <t>DİĞER MÜLKİYET GELİRLERİ</t>
  </si>
  <si>
    <t>ÇEŞİTLİ VERGİ DIŞI GELİRLER</t>
  </si>
  <si>
    <t>Çeşitli Vergi Dışı Gelirler</t>
  </si>
  <si>
    <t>Zahire Kirlilik Kesintisi</t>
  </si>
  <si>
    <t>Arpa Kırma Ücreti</t>
  </si>
  <si>
    <t>Torbalama Ücreti</t>
  </si>
  <si>
    <t>Fumigasyon (Dezenfekte İlaç) Geliri</t>
  </si>
  <si>
    <t>Fason İşçilik Geliri</t>
  </si>
  <si>
    <t>Buğday İthal İzni Katkı Payı</t>
  </si>
  <si>
    <t>Et İzni Katkı Payı</t>
  </si>
  <si>
    <t>SERMAYE GELİRLERİ</t>
  </si>
  <si>
    <t>STOKLARIN SATIŞI</t>
  </si>
  <si>
    <t>Taşınır Mallar Satış Gelirleri</t>
  </si>
  <si>
    <t>Diğer Stok Satış Gelirleri</t>
  </si>
  <si>
    <t>ALINAN BAĞIŞ, YARDIMLAR VE KREDİLER</t>
  </si>
  <si>
    <t>YURT İÇİNDEN</t>
  </si>
  <si>
    <t>Cari</t>
  </si>
  <si>
    <t>Bütçe Katkısı</t>
  </si>
  <si>
    <t>Devlette Görevlendirilen Personel Katkısı</t>
  </si>
  <si>
    <t>KURUMSAL</t>
  </si>
  <si>
    <t>KADRO ADI</t>
  </si>
  <si>
    <t>DERECE</t>
  </si>
  <si>
    <t>BAREM</t>
  </si>
  <si>
    <t>2013</t>
  </si>
  <si>
    <t>Üst Kademe Yöneticisi</t>
  </si>
  <si>
    <t>Müdür</t>
  </si>
  <si>
    <t>18A</t>
  </si>
  <si>
    <t>Üst Kademe Yöneticisi Sayılmayan Diğer Yöneticiler</t>
  </si>
  <si>
    <t>Mali İşler Amiri</t>
  </si>
  <si>
    <t>17B</t>
  </si>
  <si>
    <t>Ürün ve Depolama Amiri</t>
  </si>
  <si>
    <t>Bölge Amiri</t>
  </si>
  <si>
    <t>İşletme Amiri</t>
  </si>
  <si>
    <t>İdari Hizmetler Sınıfı</t>
  </si>
  <si>
    <t>II. Derece İdare Sekreteri</t>
  </si>
  <si>
    <t>12-13-14</t>
  </si>
  <si>
    <t>III. Derece İdare Sekreteri</t>
  </si>
  <si>
    <t>10-11-12</t>
  </si>
  <si>
    <t>Tarım ve Orman Mühendisliği ve Hayvancılık Hizmetleri Sınıfı</t>
  </si>
  <si>
    <t>Ürün Müfettişi</t>
  </si>
  <si>
    <t>13-14-15</t>
  </si>
  <si>
    <t>Mühendislik ve Mimarlık Hizmetleri Sınıfı</t>
  </si>
  <si>
    <t>II. Derece Makine/Elektrik Mühendisi</t>
  </si>
  <si>
    <t>III. Derece Makine/Elektrik Mühendisi</t>
  </si>
  <si>
    <t>11-12-13</t>
  </si>
  <si>
    <t>Mali Hizmetler Sınıfı</t>
  </si>
  <si>
    <t>Muhasebe Memuru</t>
  </si>
  <si>
    <t>Ambar Emini</t>
  </si>
  <si>
    <t>Veznedar</t>
  </si>
  <si>
    <t>Kitabet Hizmetleri Sınıfı</t>
  </si>
  <si>
    <t>Katip II</t>
  </si>
  <si>
    <t>9-10</t>
  </si>
  <si>
    <t>Katip III</t>
  </si>
  <si>
    <t>5-6-7-8</t>
  </si>
  <si>
    <t>Odacı ve Şoför HizmetleriSınıfı</t>
  </si>
  <si>
    <t>Odacı</t>
  </si>
  <si>
    <t>8-9</t>
  </si>
  <si>
    <t>"D" CETVELİ</t>
  </si>
  <si>
    <t xml:space="preserve">         Bakanlık / Daire</t>
  </si>
  <si>
    <t>Plaka No</t>
  </si>
  <si>
    <t>Yılı</t>
  </si>
  <si>
    <t>Markası</t>
  </si>
  <si>
    <t>Modeli</t>
  </si>
  <si>
    <t>Ağırlığı</t>
  </si>
  <si>
    <t>Açıklama</t>
  </si>
  <si>
    <t>Toprak Ürünleri Kurumu</t>
  </si>
  <si>
    <t>RHA 929</t>
  </si>
  <si>
    <t>----</t>
  </si>
  <si>
    <t>MASSEY FERGUSON</t>
  </si>
  <si>
    <t>LASTİKLİ DOZER</t>
  </si>
  <si>
    <t>Kurum Bütçesinden</t>
  </si>
  <si>
    <t>RHA 930</t>
  </si>
  <si>
    <t>RHA 718</t>
  </si>
  <si>
    <t>RHA 1632</t>
  </si>
  <si>
    <t>MAK.NO.002007</t>
  </si>
  <si>
    <t>FEND</t>
  </si>
  <si>
    <t>FORKLİFT</t>
  </si>
  <si>
    <t>MAK.NO.002008</t>
  </si>
  <si>
    <t>MAK.NO.GA00445N43474J</t>
  </si>
  <si>
    <t>CLARK</t>
  </si>
  <si>
    <t>BOBCAT</t>
  </si>
  <si>
    <t>MAK.NO.GA00445N44282J</t>
  </si>
  <si>
    <t>RHA 1767</t>
  </si>
  <si>
    <t>ISUZU TROPER</t>
  </si>
  <si>
    <t>ARAZİ ARACI</t>
  </si>
  <si>
    <t>RHA 037</t>
  </si>
  <si>
    <t>BEDFORD</t>
  </si>
  <si>
    <t>KAMYON</t>
  </si>
  <si>
    <t>RHA 2254</t>
  </si>
  <si>
    <t>MITSUBISHI</t>
  </si>
  <si>
    <t>RHA 2192</t>
  </si>
  <si>
    <t>SUZUKI</t>
  </si>
  <si>
    <t>MOTOSİKLET</t>
  </si>
  <si>
    <t>50 CC</t>
  </si>
  <si>
    <t>MAK.NO.FB15EX-7</t>
  </si>
  <si>
    <t>KOMATSU</t>
  </si>
  <si>
    <t>AKÜLÜ FORKLİFT</t>
  </si>
  <si>
    <t>RHA 2570</t>
  </si>
  <si>
    <t>BMC</t>
  </si>
  <si>
    <t>BUZLUKLU KAMYON</t>
  </si>
  <si>
    <t>RHA 2758</t>
  </si>
  <si>
    <t>SUZUKI ADDRESS</t>
  </si>
  <si>
    <t>99 CC</t>
  </si>
  <si>
    <t>RHA 2874</t>
  </si>
  <si>
    <t>ISUZU ELF</t>
  </si>
  <si>
    <t>KAMYONET</t>
  </si>
  <si>
    <t>Zeytinyağı Alım-Satım Projesinden</t>
  </si>
  <si>
    <t>RHA 2875</t>
  </si>
  <si>
    <t>LANDROVER FREELANDER</t>
  </si>
  <si>
    <t>JEEP</t>
  </si>
  <si>
    <t>RHA 2876</t>
  </si>
  <si>
    <t>FORD TRANSIT</t>
  </si>
  <si>
    <t>ESTATE</t>
  </si>
  <si>
    <t>RHA 2884</t>
  </si>
  <si>
    <t>HUNDAI</t>
  </si>
  <si>
    <t>DOZER</t>
  </si>
  <si>
    <t>F100532</t>
  </si>
  <si>
    <t>DAEWOO</t>
  </si>
  <si>
    <t>FORKLIFT</t>
  </si>
  <si>
    <t>RHA 3012</t>
  </si>
  <si>
    <t>HYUNDAI</t>
  </si>
  <si>
    <t>RHA 3423</t>
  </si>
  <si>
    <t>YAMAHA</t>
  </si>
  <si>
    <t>LR 416</t>
  </si>
  <si>
    <t>SALON</t>
  </si>
  <si>
    <t>1493 CC</t>
  </si>
  <si>
    <t>RHA 3836</t>
  </si>
  <si>
    <t>FORD FIESTA</t>
  </si>
  <si>
    <t>RHA 2046</t>
  </si>
  <si>
    <t>BEKO LODER</t>
  </si>
  <si>
    <t>TRAKTÖR YÜKLEYİCİ</t>
  </si>
  <si>
    <t>BT 576</t>
  </si>
  <si>
    <t>SUZİKİ</t>
  </si>
  <si>
    <t>49 CC</t>
  </si>
  <si>
    <t>MF 457</t>
  </si>
  <si>
    <t>MF 290</t>
  </si>
  <si>
    <t>2013 YILI BÜTÇE GELİRİ (TL)</t>
  </si>
  <si>
    <t>2013 YILI TADİL BÜTÇE GELİRİ (TL)</t>
  </si>
  <si>
    <t>2014 YILI BÜTÇE GELİRİ (TL)</t>
  </si>
  <si>
    <t>ARAÇLAR</t>
  </si>
  <si>
    <t>Kurumsal</t>
  </si>
  <si>
    <t>FONKSİYONEL</t>
  </si>
  <si>
    <t>KADRO    ADEDİ</t>
  </si>
  <si>
    <t>47/2010 Sayılı Yasa Karşılığı Baremler</t>
  </si>
  <si>
    <t>KADROLAR</t>
  </si>
  <si>
    <t>1 Münhal (İlk Atama ve Yükselme Yeri)</t>
  </si>
  <si>
    <t>4 Münhal (İlk Atama ve Yükselme Yeri)</t>
  </si>
  <si>
    <t>1 Münhal (İlk Atama Yeri)</t>
  </si>
  <si>
    <t>2 Münhal (İlk Atama ve Yükselme Yeri)</t>
  </si>
  <si>
    <t>3 Münhal (İlk Atama ve Yükselme Yeri)</t>
  </si>
  <si>
    <t xml:space="preserve">Toprak Ürünleri Kurumu (Kuruluş Görev </t>
  </si>
  <si>
    <t xml:space="preserve">ve Yetkileri) Yasası (32/1992) uyarınca </t>
  </si>
  <si>
    <t>öngörülmüştür.</t>
  </si>
  <si>
    <t>(devam)</t>
  </si>
  <si>
    <t>Toplam</t>
  </si>
  <si>
    <t>"B" Cetveli Gelirler</t>
  </si>
  <si>
    <t>Gayrimenkul Kiraları</t>
  </si>
  <si>
    <t>Soğuk Hava Deposu Gelirleri</t>
  </si>
  <si>
    <t>Gayrimenkul Kira Geliri</t>
  </si>
  <si>
    <t>Hizmet Gelirleri</t>
  </si>
  <si>
    <t>TEŞEBBÜS VE MÜLKİYET GELİRLERİ</t>
  </si>
  <si>
    <t xml:space="preserve">      "E"  C E T V E L İ  (I)</t>
  </si>
  <si>
    <t xml:space="preserve">     MAAŞ  BAREMLERİ (Madde 4)</t>
  </si>
  <si>
    <t xml:space="preserve">    TABAN  BAREM</t>
  </si>
  <si>
    <t xml:space="preserve">   B. İ. A.</t>
  </si>
  <si>
    <t xml:space="preserve">    TAVAN  BAREM</t>
  </si>
  <si>
    <t>NUMARASI</t>
  </si>
  <si>
    <t xml:space="preserve">    ( TL )</t>
  </si>
  <si>
    <t>x</t>
  </si>
  <si>
    <t>-</t>
  </si>
  <si>
    <t>9(9)</t>
  </si>
  <si>
    <t>9(10)</t>
  </si>
  <si>
    <t>10(9)</t>
  </si>
  <si>
    <t>10(10)</t>
  </si>
  <si>
    <t>11(9)</t>
  </si>
  <si>
    <t>11(10)</t>
  </si>
  <si>
    <t>12(9)</t>
  </si>
  <si>
    <t>12(10)</t>
  </si>
  <si>
    <t>14(9)</t>
  </si>
  <si>
    <t>14(10)</t>
  </si>
  <si>
    <t>14B</t>
  </si>
  <si>
    <t>14A</t>
  </si>
  <si>
    <t>15(9)</t>
  </si>
  <si>
    <t>15(10)</t>
  </si>
  <si>
    <t>15B</t>
  </si>
  <si>
    <t>15A</t>
  </si>
  <si>
    <t>16(9)</t>
  </si>
  <si>
    <t>16(10)</t>
  </si>
  <si>
    <t>16B</t>
  </si>
  <si>
    <t>16A</t>
  </si>
  <si>
    <t>17A</t>
  </si>
  <si>
    <t>18B</t>
  </si>
  <si>
    <t>"E" CETVELİ (II)</t>
  </si>
  <si>
    <t>MAAŞ BAREMLERİ (Madde 4)</t>
  </si>
  <si>
    <t>BAREM NUMARASI</t>
  </si>
  <si>
    <t>TABAN BAREM</t>
  </si>
  <si>
    <t>B.İ.A.</t>
  </si>
  <si>
    <t>TAVAN BAREM</t>
  </si>
  <si>
    <t xml:space="preserve">ORTA OKUL </t>
  </si>
  <si>
    <t>ÖĞRENİMLİ</t>
  </si>
  <si>
    <t>HİZMET SINIFLARI</t>
  </si>
  <si>
    <t>VE İŞÇİLER</t>
  </si>
  <si>
    <t xml:space="preserve">ORTA  </t>
  </si>
  <si>
    <t xml:space="preserve">HİZMET </t>
  </si>
  <si>
    <t>SINIFLARI</t>
  </si>
  <si>
    <t>YÜKSEK</t>
  </si>
  <si>
    <t>TABİPLİK</t>
  </si>
  <si>
    <t>HİZMET</t>
  </si>
  <si>
    <t>SINIFI</t>
  </si>
  <si>
    <t>ŞUBE AMİRİ</t>
  </si>
  <si>
    <t>MÜDÜR MV.</t>
  </si>
  <si>
    <t>UZMAN / B Müdür</t>
  </si>
  <si>
    <t xml:space="preserve">MÜDÜR </t>
  </si>
  <si>
    <t>MÜSTEŞAR</t>
  </si>
  <si>
    <t>"C" CETVELİ</t>
  </si>
  <si>
    <t>"A" CETVELİ ÖDENEKLER</t>
  </si>
  <si>
    <t>İşçi</t>
  </si>
  <si>
    <t>18</t>
  </si>
  <si>
    <t>15</t>
  </si>
  <si>
    <t>1-2-3</t>
  </si>
  <si>
    <t>Genel Toplam</t>
  </si>
  <si>
    <t>Büro ve İşyeri Mefruşat Alımları</t>
  </si>
  <si>
    <t>Büro Mefruşatı Alımları</t>
  </si>
  <si>
    <t>İşyeri Mefruşatı Alımları</t>
  </si>
  <si>
    <t>Diğer Mefruşat Alımları</t>
  </si>
  <si>
    <t>Büro Makineleri Alımları</t>
  </si>
  <si>
    <t>Bilgisayar Alımları</t>
  </si>
  <si>
    <t>Laboratuar Cihazı Alımları</t>
  </si>
  <si>
    <t>İşyeri makine Techizat Alımları</t>
  </si>
  <si>
    <t>Diğer Makine Techizat Alımları</t>
  </si>
  <si>
    <t>Alet ve Gereç Alımları</t>
  </si>
  <si>
    <t>Tamir Bakım Aleti Alımları</t>
  </si>
  <si>
    <t>Atölye Gereçleri Alımları</t>
  </si>
  <si>
    <t>Laboratuar Gereçleri Alımları</t>
  </si>
  <si>
    <t>Diğer Alet ve Gereç Alımları</t>
  </si>
  <si>
    <t>Taşıt Alımları</t>
  </si>
  <si>
    <t>Kara Taşıtı Alımları</t>
  </si>
  <si>
    <t>Sabit İş Makinesi Alımları</t>
  </si>
  <si>
    <t>MENKUL SERMAYE ÜRETİM GİDERLERİ</t>
  </si>
  <si>
    <t>GAYRİ MADDİ HAK ALIMLARI</t>
  </si>
  <si>
    <t>Bilgisayar YazılımAlımları</t>
  </si>
  <si>
    <t>Bilgisayar Yazılım Alımları</t>
  </si>
  <si>
    <t>GAYRİMENKUL ALIMLARI VE KAMULAŞTIRILMASI</t>
  </si>
  <si>
    <t>Bina Alım ve KamulaştırılmasıGiderleri</t>
  </si>
  <si>
    <t>Hizmet Binası İçin</t>
  </si>
  <si>
    <t>Münhal (İlk Atama ve Yükselme Yeri)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</si>
</sst>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_T_L;[Red]#,##0\ _T_L"/>
    <numFmt numFmtId="173" formatCode="00"/>
    <numFmt numFmtId="174" formatCode="\ @"/>
    <numFmt numFmtId="175" formatCode="#,##0\ &quot;TL&quot;"/>
    <numFmt numFmtId="176" formatCode="#,##0.00;[Red]#,##0.00"/>
    <numFmt numFmtId="177" formatCode="\ \ @"/>
    <numFmt numFmtId="178" formatCode="0.0%"/>
    <numFmt numFmtId="179" formatCode="#,##0.0000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₺&quot;;\-#,##0\ &quot;₺&quot;"/>
    <numFmt numFmtId="189" formatCode="#,##0\ &quot;₺&quot;;[Red]\-#,##0\ &quot;₺&quot;"/>
    <numFmt numFmtId="190" formatCode="#,##0.00\ &quot;₺&quot;;\-#,##0.00\ &quot;₺&quot;"/>
    <numFmt numFmtId="191" formatCode="#,##0.00\ &quot;₺&quot;;[Red]\-#,##0.00\ &quot;₺&quot;"/>
    <numFmt numFmtId="192" formatCode="_-* #,##0\ &quot;₺&quot;_-;\-* #,##0\ &quot;₺&quot;_-;_-* &quot;-&quot;\ &quot;₺&quot;_-;_-@_-"/>
    <numFmt numFmtId="193" formatCode="_-* #,##0\ _₺_-;\-* #,##0\ _₺_-;_-* &quot;-&quot;\ _₺_-;_-@_-"/>
    <numFmt numFmtId="194" formatCode="_-* #,##0.00\ &quot;₺&quot;_-;\-* #,##0.00\ &quot;₺&quot;_-;_-* &quot;-&quot;??\ &quot;₺&quot;_-;_-@_-"/>
    <numFmt numFmtId="195" formatCode="_-* #,##0.00\ _₺_-;\-* #,##0.00\ _₺_-;_-* &quot;-&quot;??\ _₺_-;_-@_-"/>
    <numFmt numFmtId="196" formatCode="#,##0\ [$€-1];[Red]\-#,##0\ [$€-1]"/>
    <numFmt numFmtId="197" formatCode="#,##0.00\ &quot;TL&quot;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-41F]dd\ mmmm\ yyyy\ dddd"/>
    <numFmt numFmtId="207" formatCode="\10\-\1\1\-\1\2"/>
    <numFmt numFmtId="208" formatCode="d/m/yy;@"/>
    <numFmt numFmtId="209" formatCode="dd\-mm\-yy"/>
    <numFmt numFmtId="210" formatCode="d\-mm\-yy"/>
    <numFmt numFmtId="211" formatCode="dd\-mm"/>
    <numFmt numFmtId="212" formatCode="d\-m\-yy"/>
    <numFmt numFmtId="213" formatCode="d\-mm"/>
    <numFmt numFmtId="214" formatCode="#,##0;[Red]#,##0"/>
    <numFmt numFmtId="215" formatCode="00000"/>
    <numFmt numFmtId="216" formatCode="[$-41F]0.00"/>
    <numFmt numFmtId="217" formatCode="[$¥€-2]\ #,##0.00_);[Red]\([$€-2]\ #,##0.00\)"/>
    <numFmt numFmtId="218" formatCode="#,##0\ "/>
    <numFmt numFmtId="219" formatCode="&quot;TL&quot;#,##0_);\(&quot;TL&quot;#,##0\)"/>
    <numFmt numFmtId="220" formatCode="&quot;TL&quot;#,##0_);[Red]\(&quot;TL&quot;#,##0\)"/>
    <numFmt numFmtId="221" formatCode="&quot;TL&quot;#,##0.00_);\(&quot;TL&quot;#,##0.00\)"/>
    <numFmt numFmtId="222" formatCode="&quot;TL&quot;#,##0.00_);[Red]\(&quot;TL&quot;#,##0.00\)"/>
    <numFmt numFmtId="223" formatCode="_(&quot;TL&quot;* #,##0_);_(&quot;TL&quot;* \(#,##0\);_(&quot;TL&quot;* &quot;-&quot;_);_(@_)"/>
    <numFmt numFmtId="224" formatCode="_(&quot;TL&quot;* #,##0.00_);_(&quot;TL&quot;* \(#,##0.00\);_(&quot;TL&quot;* &quot;-&quot;??_);_(@_)"/>
    <numFmt numFmtId="225" formatCode="\ General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Tur"/>
      <family val="0"/>
    </font>
    <font>
      <b/>
      <sz val="9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7"/>
      <name val="Arial Narrow"/>
      <family val="2"/>
    </font>
    <font>
      <b/>
      <sz val="8"/>
      <name val="Arial Narrow"/>
      <family val="2"/>
    </font>
    <font>
      <sz val="11"/>
      <name val="Calibri"/>
      <family val="2"/>
    </font>
    <font>
      <sz val="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Calibri"/>
      <family val="2"/>
    </font>
    <font>
      <sz val="7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Tur"/>
      <family val="2"/>
    </font>
    <font>
      <b/>
      <sz val="9"/>
      <name val="Arial Tur"/>
      <family val="2"/>
    </font>
    <font>
      <b/>
      <u val="single"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9"/>
      <name val="Arial Tur"/>
      <family val="2"/>
    </font>
    <font>
      <sz val="12"/>
      <name val="Arial"/>
      <family val="0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8" fillId="22" borderId="6" applyNumberFormat="0" applyAlignment="0" applyProtection="0"/>
    <xf numFmtId="0" fontId="55" fillId="0" borderId="0" applyNumberFormat="0" applyFill="0" applyBorder="0" applyAlignment="0" applyProtection="0"/>
    <xf numFmtId="0" fontId="15" fillId="7" borderId="1" applyNumberFormat="0" applyAlignment="0" applyProtection="0"/>
    <xf numFmtId="0" fontId="59" fillId="23" borderId="7" applyNumberFormat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16" fillId="0" borderId="8" applyNumberFormat="0" applyFill="0" applyAlignment="0" applyProtection="0"/>
    <xf numFmtId="0" fontId="17" fillId="2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ont="0" applyFill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27" borderId="9" applyNumberFormat="0" applyFont="0" applyAlignment="0" applyProtection="0"/>
    <xf numFmtId="0" fontId="62" fillId="28" borderId="0" applyNumberFormat="0" applyBorder="0" applyAlignment="0" applyProtection="0"/>
    <xf numFmtId="0" fontId="18" fillId="20" borderId="10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169" fontId="3" fillId="0" borderId="0" applyFont="0" applyFill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60">
    <xf numFmtId="0" fontId="0" fillId="0" borderId="0" xfId="0" applyFont="1" applyAlignment="1">
      <alignment/>
    </xf>
    <xf numFmtId="4" fontId="26" fillId="0" borderId="12" xfId="68" applyNumberFormat="1" applyFont="1" applyFill="1" applyBorder="1" applyAlignment="1" quotePrefix="1">
      <alignment horizontal="center" vertical="center" wrapText="1"/>
    </xf>
    <xf numFmtId="4" fontId="26" fillId="0" borderId="13" xfId="68" applyNumberFormat="1" applyFont="1" applyFill="1" applyBorder="1" applyAlignment="1" quotePrefix="1">
      <alignment horizontal="center" vertical="center" wrapText="1"/>
    </xf>
    <xf numFmtId="4" fontId="26" fillId="0" borderId="14" xfId="68" applyNumberFormat="1" applyFont="1" applyFill="1" applyBorder="1" applyAlignment="1">
      <alignment horizontal="center" vertical="center" wrapText="1"/>
    </xf>
    <xf numFmtId="0" fontId="5" fillId="0" borderId="15" xfId="71" applyFont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68" applyFont="1" applyAlignment="1">
      <alignment/>
    </xf>
    <xf numFmtId="0" fontId="4" fillId="0" borderId="0" xfId="68" applyFont="1" applyAlignment="1">
      <alignment horizontal="center"/>
    </xf>
    <xf numFmtId="4" fontId="2" fillId="0" borderId="0" xfId="68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68" applyNumberFormat="1" applyFont="1" applyFill="1" applyAlignment="1">
      <alignment horizontal="center"/>
    </xf>
    <xf numFmtId="0" fontId="2" fillId="0" borderId="0" xfId="70" applyFont="1">
      <alignment/>
      <protection/>
    </xf>
    <xf numFmtId="3" fontId="2" fillId="0" borderId="0" xfId="68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5" fillId="0" borderId="0" xfId="64" applyFont="1">
      <alignment/>
      <protection/>
    </xf>
    <xf numFmtId="0" fontId="28" fillId="0" borderId="0" xfId="0" applyFont="1" applyAlignment="1">
      <alignment/>
    </xf>
    <xf numFmtId="0" fontId="26" fillId="0" borderId="16" xfId="68" applyFont="1" applyBorder="1" applyAlignment="1">
      <alignment horizontal="center"/>
    </xf>
    <xf numFmtId="0" fontId="26" fillId="0" borderId="17" xfId="68" applyFont="1" applyBorder="1" applyAlignment="1">
      <alignment horizontal="center"/>
    </xf>
    <xf numFmtId="2" fontId="26" fillId="0" borderId="14" xfId="68" applyNumberFormat="1" applyFont="1" applyBorder="1" applyAlignment="1">
      <alignment horizontal="center" vertical="center"/>
    </xf>
    <xf numFmtId="0" fontId="26" fillId="0" borderId="14" xfId="68" applyFont="1" applyBorder="1" applyAlignment="1">
      <alignment horizontal="centerContinuous" vertical="center"/>
    </xf>
    <xf numFmtId="2" fontId="26" fillId="0" borderId="13" xfId="68" applyNumberFormat="1" applyFont="1" applyBorder="1" applyAlignment="1">
      <alignment horizontal="center" vertical="center"/>
    </xf>
    <xf numFmtId="0" fontId="26" fillId="0" borderId="13" xfId="68" applyFont="1" applyBorder="1" applyAlignment="1">
      <alignment horizontal="centerContinuous" vertical="center"/>
    </xf>
    <xf numFmtId="0" fontId="26" fillId="0" borderId="12" xfId="68" applyFont="1" applyBorder="1" applyAlignment="1">
      <alignment horizontal="centerContinuous" vertical="center"/>
    </xf>
    <xf numFmtId="0" fontId="26" fillId="0" borderId="18" xfId="68" applyFont="1" applyBorder="1" applyAlignment="1">
      <alignment horizontal="center"/>
    </xf>
    <xf numFmtId="49" fontId="29" fillId="0" borderId="19" xfId="68" applyNumberFormat="1" applyFont="1" applyBorder="1" applyAlignment="1">
      <alignment horizontal="center"/>
    </xf>
    <xf numFmtId="49" fontId="29" fillId="0" borderId="20" xfId="68" applyNumberFormat="1" applyFont="1" applyBorder="1" applyAlignment="1">
      <alignment horizontal="center"/>
    </xf>
    <xf numFmtId="49" fontId="29" fillId="0" borderId="21" xfId="68" applyNumberFormat="1" applyFont="1" applyBorder="1" applyAlignment="1" quotePrefix="1">
      <alignment horizontal="center"/>
    </xf>
    <xf numFmtId="49" fontId="29" fillId="0" borderId="21" xfId="68" applyNumberFormat="1" applyFont="1" applyBorder="1" applyAlignment="1">
      <alignment horizontal="center"/>
    </xf>
    <xf numFmtId="49" fontId="30" fillId="0" borderId="21" xfId="68" applyNumberFormat="1" applyFont="1" applyBorder="1" applyAlignment="1">
      <alignment horizontal="center"/>
    </xf>
    <xf numFmtId="49" fontId="29" fillId="0" borderId="21" xfId="68" applyNumberFormat="1" applyFont="1" applyBorder="1" applyAlignment="1">
      <alignment horizontal="left"/>
    </xf>
    <xf numFmtId="4" fontId="29" fillId="0" borderId="21" xfId="68" applyNumberFormat="1" applyFont="1" applyFill="1" applyBorder="1" applyAlignment="1">
      <alignment horizontal="right"/>
    </xf>
    <xf numFmtId="4" fontId="29" fillId="0" borderId="22" xfId="68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49" fontId="29" fillId="0" borderId="23" xfId="68" applyNumberFormat="1" applyFont="1" applyBorder="1" applyAlignment="1">
      <alignment horizontal="center"/>
    </xf>
    <xf numFmtId="49" fontId="29" fillId="0" borderId="24" xfId="68" applyNumberFormat="1" applyFont="1" applyBorder="1" applyAlignment="1" quotePrefix="1">
      <alignment horizontal="center"/>
    </xf>
    <xf numFmtId="49" fontId="29" fillId="0" borderId="25" xfId="68" applyNumberFormat="1" applyFont="1" applyBorder="1" applyAlignment="1">
      <alignment horizontal="center"/>
    </xf>
    <xf numFmtId="49" fontId="30" fillId="0" borderId="25" xfId="68" applyNumberFormat="1" applyFont="1" applyBorder="1" applyAlignment="1">
      <alignment horizontal="center"/>
    </xf>
    <xf numFmtId="49" fontId="29" fillId="0" borderId="25" xfId="68" applyNumberFormat="1" applyFont="1" applyBorder="1" applyAlignment="1">
      <alignment horizontal="left"/>
    </xf>
    <xf numFmtId="4" fontId="29" fillId="0" borderId="25" xfId="68" applyNumberFormat="1" applyFont="1" applyFill="1" applyBorder="1" applyAlignment="1">
      <alignment horizontal="right"/>
    </xf>
    <xf numFmtId="4" fontId="29" fillId="0" borderId="26" xfId="68" applyNumberFormat="1" applyFont="1" applyFill="1" applyBorder="1" applyAlignment="1">
      <alignment horizontal="right"/>
    </xf>
    <xf numFmtId="49" fontId="29" fillId="0" borderId="24" xfId="68" applyNumberFormat="1" applyFont="1" applyBorder="1" applyAlignment="1">
      <alignment horizontal="center"/>
    </xf>
    <xf numFmtId="4" fontId="29" fillId="0" borderId="25" xfId="68" applyNumberFormat="1" applyFont="1" applyFill="1" applyBorder="1" applyAlignment="1">
      <alignment/>
    </xf>
    <xf numFmtId="4" fontId="29" fillId="0" borderId="26" xfId="68" applyNumberFormat="1" applyFont="1" applyFill="1" applyBorder="1" applyAlignment="1">
      <alignment/>
    </xf>
    <xf numFmtId="49" fontId="29" fillId="0" borderId="25" xfId="68" applyNumberFormat="1" applyFont="1" applyBorder="1" applyAlignment="1" quotePrefix="1">
      <alignment horizontal="center"/>
    </xf>
    <xf numFmtId="4" fontId="30" fillId="0" borderId="25" xfId="68" applyNumberFormat="1" applyFont="1" applyFill="1" applyBorder="1" applyAlignment="1">
      <alignment/>
    </xf>
    <xf numFmtId="4" fontId="30" fillId="0" borderId="26" xfId="68" applyNumberFormat="1" applyFont="1" applyFill="1" applyBorder="1" applyAlignment="1">
      <alignment/>
    </xf>
    <xf numFmtId="0" fontId="32" fillId="0" borderId="0" xfId="0" applyFont="1" applyAlignment="1">
      <alignment/>
    </xf>
    <xf numFmtId="49" fontId="30" fillId="0" borderId="25" xfId="68" applyNumberFormat="1" applyFont="1" applyBorder="1" applyAlignment="1">
      <alignment horizontal="left"/>
    </xf>
    <xf numFmtId="49" fontId="29" fillId="0" borderId="25" xfId="68" applyNumberFormat="1" applyFont="1" applyFill="1" applyBorder="1" applyAlignment="1">
      <alignment horizontal="left"/>
    </xf>
    <xf numFmtId="4" fontId="30" fillId="0" borderId="25" xfId="68" applyNumberFormat="1" applyFont="1" applyFill="1" applyBorder="1" applyAlignment="1">
      <alignment horizontal="right"/>
    </xf>
    <xf numFmtId="4" fontId="30" fillId="0" borderId="26" xfId="68" applyNumberFormat="1" applyFont="1" applyFill="1" applyBorder="1" applyAlignment="1">
      <alignment horizontal="right"/>
    </xf>
    <xf numFmtId="0" fontId="29" fillId="0" borderId="25" xfId="0" applyFont="1" applyBorder="1" applyAlignment="1">
      <alignment/>
    </xf>
    <xf numFmtId="0" fontId="29" fillId="0" borderId="25" xfId="0" applyFont="1" applyBorder="1" applyAlignment="1">
      <alignment horizontal="center"/>
    </xf>
    <xf numFmtId="0" fontId="30" fillId="0" borderId="25" xfId="0" applyFont="1" applyBorder="1" applyAlignment="1">
      <alignment/>
    </xf>
    <xf numFmtId="49" fontId="29" fillId="0" borderId="25" xfId="68" applyNumberFormat="1" applyFont="1" applyFill="1" applyBorder="1" applyAlignment="1">
      <alignment horizontal="center"/>
    </xf>
    <xf numFmtId="49" fontId="30" fillId="0" borderId="25" xfId="68" applyNumberFormat="1" applyFont="1" applyFill="1" applyBorder="1" applyAlignment="1">
      <alignment horizontal="center"/>
    </xf>
    <xf numFmtId="3" fontId="29" fillId="0" borderId="23" xfId="68" applyNumberFormat="1" applyFont="1" applyBorder="1" applyAlignment="1">
      <alignment horizontal="center"/>
    </xf>
    <xf numFmtId="3" fontId="29" fillId="0" borderId="24" xfId="68" applyNumberFormat="1" applyFont="1" applyBorder="1" applyAlignment="1">
      <alignment horizontal="center"/>
    </xf>
    <xf numFmtId="3" fontId="29" fillId="0" borderId="25" xfId="68" applyNumberFormat="1" applyFont="1" applyBorder="1" applyAlignment="1" quotePrefix="1">
      <alignment horizontal="center"/>
    </xf>
    <xf numFmtId="3" fontId="29" fillId="0" borderId="25" xfId="68" applyNumberFormat="1" applyFont="1" applyBorder="1" applyAlignment="1">
      <alignment horizontal="center"/>
    </xf>
    <xf numFmtId="3" fontId="30" fillId="0" borderId="25" xfId="68" applyNumberFormat="1" applyFont="1" applyBorder="1" applyAlignment="1">
      <alignment horizontal="center"/>
    </xf>
    <xf numFmtId="49" fontId="30" fillId="0" borderId="25" xfId="68" applyNumberFormat="1" applyFont="1" applyFill="1" applyBorder="1" applyAlignment="1">
      <alignment horizontal="left"/>
    </xf>
    <xf numFmtId="3" fontId="30" fillId="0" borderId="25" xfId="68" applyNumberFormat="1" applyFont="1" applyBorder="1" applyAlignment="1">
      <alignment horizontal="left"/>
    </xf>
    <xf numFmtId="3" fontId="29" fillId="0" borderId="27" xfId="68" applyNumberFormat="1" applyFont="1" applyBorder="1" applyAlignment="1">
      <alignment horizontal="center"/>
    </xf>
    <xf numFmtId="3" fontId="29" fillId="0" borderId="28" xfId="68" applyNumberFormat="1" applyFont="1" applyBorder="1" applyAlignment="1">
      <alignment horizontal="center"/>
    </xf>
    <xf numFmtId="3" fontId="29" fillId="0" borderId="12" xfId="68" applyNumberFormat="1" applyFont="1" applyBorder="1" applyAlignment="1" quotePrefix="1">
      <alignment horizontal="center"/>
    </xf>
    <xf numFmtId="3" fontId="29" fillId="0" borderId="12" xfId="68" applyNumberFormat="1" applyFont="1" applyBorder="1" applyAlignment="1">
      <alignment horizontal="center"/>
    </xf>
    <xf numFmtId="3" fontId="30" fillId="0" borderId="12" xfId="68" applyNumberFormat="1" applyFont="1" applyBorder="1" applyAlignment="1">
      <alignment horizontal="center"/>
    </xf>
    <xf numFmtId="3" fontId="30" fillId="0" borderId="12" xfId="68" applyNumberFormat="1" applyFont="1" applyBorder="1" applyAlignment="1">
      <alignment horizontal="left"/>
    </xf>
    <xf numFmtId="4" fontId="30" fillId="0" borderId="12" xfId="68" applyNumberFormat="1" applyFont="1" applyFill="1" applyBorder="1" applyAlignment="1">
      <alignment/>
    </xf>
    <xf numFmtId="4" fontId="30" fillId="0" borderId="29" xfId="68" applyNumberFormat="1" applyFont="1" applyFill="1" applyBorder="1" applyAlignment="1">
      <alignment/>
    </xf>
    <xf numFmtId="4" fontId="33" fillId="0" borderId="0" xfId="68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4" fontId="33" fillId="0" borderId="0" xfId="68" applyNumberFormat="1" applyFont="1" applyFill="1" applyAlignment="1">
      <alignment horizontal="center"/>
    </xf>
    <xf numFmtId="49" fontId="25" fillId="0" borderId="14" xfId="68" applyNumberFormat="1" applyFont="1" applyFill="1" applyBorder="1" applyAlignment="1">
      <alignment horizontal="center" vertical="center" wrapText="1"/>
    </xf>
    <xf numFmtId="4" fontId="25" fillId="0" borderId="13" xfId="68" applyNumberFormat="1" applyFont="1" applyFill="1" applyBorder="1" applyAlignment="1">
      <alignment horizontal="center" vertical="center" wrapText="1"/>
    </xf>
    <xf numFmtId="4" fontId="25" fillId="0" borderId="12" xfId="68" applyNumberFormat="1" applyFont="1" applyFill="1" applyBorder="1" applyAlignment="1" quotePrefix="1">
      <alignment horizontal="center" vertical="center" wrapText="1"/>
    </xf>
    <xf numFmtId="4" fontId="25" fillId="0" borderId="12" xfId="68" applyNumberFormat="1" applyFont="1" applyFill="1" applyBorder="1" applyAlignment="1">
      <alignment horizontal="center" vertical="center" wrapText="1"/>
    </xf>
    <xf numFmtId="4" fontId="34" fillId="0" borderId="21" xfId="68" applyNumberFormat="1" applyFont="1" applyFill="1" applyBorder="1" applyAlignment="1">
      <alignment horizontal="right"/>
    </xf>
    <xf numFmtId="4" fontId="34" fillId="0" borderId="25" xfId="68" applyNumberFormat="1" applyFont="1" applyFill="1" applyBorder="1" applyAlignment="1">
      <alignment horizontal="right"/>
    </xf>
    <xf numFmtId="4" fontId="34" fillId="0" borderId="25" xfId="68" applyNumberFormat="1" applyFont="1" applyFill="1" applyBorder="1" applyAlignment="1">
      <alignment/>
    </xf>
    <xf numFmtId="4" fontId="35" fillId="0" borderId="25" xfId="68" applyNumberFormat="1" applyFont="1" applyFill="1" applyBorder="1" applyAlignment="1">
      <alignment/>
    </xf>
    <xf numFmtId="4" fontId="35" fillId="0" borderId="12" xfId="68" applyNumberFormat="1" applyFont="1" applyFill="1" applyBorder="1" applyAlignment="1">
      <alignment/>
    </xf>
    <xf numFmtId="3" fontId="2" fillId="0" borderId="0" xfId="68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68" applyNumberFormat="1" applyFont="1" applyFill="1" applyAlignment="1">
      <alignment horizontal="center"/>
    </xf>
    <xf numFmtId="3" fontId="30" fillId="0" borderId="25" xfId="68" applyNumberFormat="1" applyFont="1" applyFill="1" applyBorder="1" applyAlignment="1">
      <alignment/>
    </xf>
    <xf numFmtId="3" fontId="30" fillId="0" borderId="12" xfId="68" applyNumberFormat="1" applyFont="1" applyFill="1" applyBorder="1" applyAlignment="1">
      <alignment/>
    </xf>
    <xf numFmtId="0" fontId="36" fillId="0" borderId="0" xfId="67" applyFont="1">
      <alignment/>
      <protection/>
    </xf>
    <xf numFmtId="3" fontId="36" fillId="0" borderId="0" xfId="67" applyNumberFormat="1" applyFont="1">
      <alignment/>
      <protection/>
    </xf>
    <xf numFmtId="4" fontId="36" fillId="0" borderId="0" xfId="67" applyNumberFormat="1" applyFont="1">
      <alignment/>
      <protection/>
    </xf>
    <xf numFmtId="0" fontId="37" fillId="35" borderId="0" xfId="67" applyFont="1" applyFill="1" applyBorder="1" applyAlignment="1" applyProtection="1">
      <alignment horizontal="left" vertical="top"/>
      <protection/>
    </xf>
    <xf numFmtId="0" fontId="36" fillId="35" borderId="0" xfId="67" applyFont="1" applyFill="1" applyBorder="1" applyAlignment="1" applyProtection="1">
      <alignment horizontal="left" vertical="top" wrapText="1"/>
      <protection/>
    </xf>
    <xf numFmtId="49" fontId="36" fillId="35" borderId="0" xfId="67" applyNumberFormat="1" applyFont="1" applyFill="1" applyBorder="1" applyAlignment="1" applyProtection="1">
      <alignment horizontal="left" vertical="top" wrapText="1"/>
      <protection/>
    </xf>
    <xf numFmtId="0" fontId="36" fillId="35" borderId="0" xfId="67" applyFont="1" applyFill="1" applyBorder="1" applyAlignment="1" applyProtection="1">
      <alignment horizontal="center" vertical="top" wrapText="1"/>
      <protection/>
    </xf>
    <xf numFmtId="4" fontId="36" fillId="0" borderId="0" xfId="67" applyNumberFormat="1" applyFont="1" applyBorder="1">
      <alignment/>
      <protection/>
    </xf>
    <xf numFmtId="0" fontId="36" fillId="0" borderId="0" xfId="67" applyFont="1" applyBorder="1">
      <alignment/>
      <protection/>
    </xf>
    <xf numFmtId="3" fontId="36" fillId="0" borderId="0" xfId="67" applyNumberFormat="1" applyFont="1" applyBorder="1">
      <alignment/>
      <protection/>
    </xf>
    <xf numFmtId="49" fontId="36" fillId="0" borderId="0" xfId="67" applyNumberFormat="1" applyFont="1">
      <alignment/>
      <protection/>
    </xf>
    <xf numFmtId="0" fontId="37" fillId="0" borderId="0" xfId="0" applyFont="1" applyFill="1" applyAlignment="1">
      <alignment/>
    </xf>
    <xf numFmtId="0" fontId="36" fillId="0" borderId="13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29" fillId="0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0" xfId="0" applyNumberFormat="1" applyFont="1" applyFill="1" applyBorder="1" applyAlignment="1">
      <alignment horizontal="centerContinuous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2" fillId="0" borderId="0" xfId="69" applyNumberFormat="1" applyFont="1" applyBorder="1" applyAlignment="1">
      <alignment horizontal="center"/>
      <protection/>
    </xf>
    <xf numFmtId="0" fontId="42" fillId="0" borderId="0" xfId="69" applyFont="1" applyBorder="1">
      <alignment/>
      <protection/>
    </xf>
    <xf numFmtId="49" fontId="42" fillId="0" borderId="0" xfId="69" applyNumberFormat="1" applyFont="1" applyBorder="1" applyAlignment="1">
      <alignment horizontal="left" vertical="justify"/>
      <protection/>
    </xf>
    <xf numFmtId="49" fontId="42" fillId="0" borderId="0" xfId="69" applyNumberFormat="1" applyFont="1" applyBorder="1">
      <alignment/>
      <protection/>
    </xf>
    <xf numFmtId="174" fontId="42" fillId="0" borderId="0" xfId="69" applyNumberFormat="1" applyFont="1" applyBorder="1">
      <alignment/>
      <protection/>
    </xf>
    <xf numFmtId="49" fontId="42" fillId="0" borderId="30" xfId="0" applyNumberFormat="1" applyFont="1" applyBorder="1" applyAlignment="1">
      <alignment horizontal="center"/>
    </xf>
    <xf numFmtId="0" fontId="42" fillId="0" borderId="30" xfId="0" applyFont="1" applyBorder="1" applyAlignment="1">
      <alignment/>
    </xf>
    <xf numFmtId="0" fontId="42" fillId="0" borderId="30" xfId="0" applyFont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3" xfId="0" applyFont="1" applyFill="1" applyBorder="1" applyAlignment="1">
      <alignment/>
    </xf>
    <xf numFmtId="49" fontId="42" fillId="0" borderId="31" xfId="0" applyNumberFormat="1" applyFont="1" applyBorder="1" applyAlignment="1">
      <alignment horizontal="center"/>
    </xf>
    <xf numFmtId="0" fontId="42" fillId="0" borderId="31" xfId="0" applyFont="1" applyBorder="1" applyAlignment="1">
      <alignment/>
    </xf>
    <xf numFmtId="0" fontId="42" fillId="0" borderId="31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174" fontId="41" fillId="0" borderId="13" xfId="0" applyNumberFormat="1" applyFont="1" applyFill="1" applyBorder="1" applyAlignment="1">
      <alignment/>
    </xf>
    <xf numFmtId="49" fontId="36" fillId="0" borderId="13" xfId="0" applyNumberFormat="1" applyFont="1" applyFill="1" applyBorder="1" applyAlignment="1">
      <alignment horizontal="center"/>
    </xf>
    <xf numFmtId="177" fontId="36" fillId="0" borderId="13" xfId="0" applyNumberFormat="1" applyFont="1" applyFill="1" applyBorder="1" applyAlignment="1">
      <alignment/>
    </xf>
    <xf numFmtId="174" fontId="31" fillId="0" borderId="13" xfId="0" applyNumberFormat="1" applyFont="1" applyFill="1" applyBorder="1" applyAlignment="1">
      <alignment horizontal="left"/>
    </xf>
    <xf numFmtId="0" fontId="41" fillId="0" borderId="13" xfId="0" applyFont="1" applyFill="1" applyBorder="1" applyAlignment="1">
      <alignment/>
    </xf>
    <xf numFmtId="174" fontId="41" fillId="0" borderId="13" xfId="0" applyNumberFormat="1" applyFont="1" applyFill="1" applyBorder="1" applyAlignment="1">
      <alignment horizontal="left"/>
    </xf>
    <xf numFmtId="0" fontId="36" fillId="0" borderId="13" xfId="0" applyNumberFormat="1" applyFont="1" applyFill="1" applyBorder="1" applyAlignment="1">
      <alignment horizontal="center"/>
    </xf>
    <xf numFmtId="174" fontId="41" fillId="0" borderId="13" xfId="0" applyNumberFormat="1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/>
    </xf>
    <xf numFmtId="49" fontId="36" fillId="0" borderId="30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36" fillId="0" borderId="3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13" xfId="0" applyFont="1" applyFill="1" applyBorder="1" applyAlignment="1" quotePrefix="1">
      <alignment horizontal="center"/>
    </xf>
    <xf numFmtId="174" fontId="36" fillId="0" borderId="13" xfId="0" applyNumberFormat="1" applyFont="1" applyFill="1" applyBorder="1" applyAlignment="1">
      <alignment/>
    </xf>
    <xf numFmtId="0" fontId="36" fillId="0" borderId="13" xfId="0" applyFont="1" applyFill="1" applyBorder="1" applyAlignment="1">
      <alignment horizontal="centerContinuous"/>
    </xf>
    <xf numFmtId="0" fontId="36" fillId="0" borderId="13" xfId="0" applyFont="1" applyFill="1" applyBorder="1" applyAlignment="1">
      <alignment/>
    </xf>
    <xf numFmtId="174" fontId="41" fillId="0" borderId="13" xfId="0" applyNumberFormat="1" applyFont="1" applyFill="1" applyBorder="1" applyAlignment="1">
      <alignment/>
    </xf>
    <xf numFmtId="174" fontId="48" fillId="0" borderId="13" xfId="0" applyNumberFormat="1" applyFont="1" applyFill="1" applyBorder="1" applyAlignment="1">
      <alignment horizontal="left"/>
    </xf>
    <xf numFmtId="174" fontId="49" fillId="0" borderId="13" xfId="0" applyNumberFormat="1" applyFont="1" applyFill="1" applyBorder="1" applyAlignment="1">
      <alignment horizontal="left"/>
    </xf>
    <xf numFmtId="49" fontId="41" fillId="0" borderId="13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Continuous"/>
    </xf>
    <xf numFmtId="0" fontId="46" fillId="0" borderId="13" xfId="0" applyFont="1" applyFill="1" applyBorder="1" applyAlignment="1">
      <alignment horizontal="center"/>
    </xf>
    <xf numFmtId="49" fontId="46" fillId="0" borderId="13" xfId="0" applyNumberFormat="1" applyFont="1" applyFill="1" applyBorder="1" applyAlignment="1">
      <alignment horizontal="center"/>
    </xf>
    <xf numFmtId="0" fontId="46" fillId="0" borderId="13" xfId="0" applyFont="1" applyFill="1" applyBorder="1" applyAlignment="1" quotePrefix="1">
      <alignment horizontal="center"/>
    </xf>
    <xf numFmtId="174" fontId="50" fillId="0" borderId="13" xfId="0" applyNumberFormat="1" applyFont="1" applyFill="1" applyBorder="1" applyAlignment="1">
      <alignment/>
    </xf>
    <xf numFmtId="0" fontId="46" fillId="0" borderId="13" xfId="0" applyFont="1" applyFill="1" applyBorder="1" applyAlignment="1">
      <alignment horizontal="centerContinuous"/>
    </xf>
    <xf numFmtId="3" fontId="46" fillId="0" borderId="13" xfId="0" applyNumberFormat="1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51" fillId="0" borderId="13" xfId="0" applyFont="1" applyBorder="1" applyAlignment="1">
      <alignment horizontal="center"/>
    </xf>
    <xf numFmtId="177" fontId="46" fillId="0" borderId="13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0" fillId="0" borderId="13" xfId="0" applyFont="1" applyFill="1" applyBorder="1" applyAlignment="1">
      <alignment horizontal="center"/>
    </xf>
    <xf numFmtId="174" fontId="52" fillId="0" borderId="13" xfId="0" applyNumberFormat="1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0" fontId="46" fillId="0" borderId="13" xfId="0" applyNumberFormat="1" applyFont="1" applyFill="1" applyBorder="1" applyAlignment="1">
      <alignment horizontal="center"/>
    </xf>
    <xf numFmtId="174" fontId="46" fillId="0" borderId="13" xfId="0" applyNumberFormat="1" applyFont="1" applyFill="1" applyBorder="1" applyAlignment="1">
      <alignment horizontal="center"/>
    </xf>
    <xf numFmtId="174" fontId="50" fillId="0" borderId="13" xfId="0" applyNumberFormat="1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53" fillId="0" borderId="13" xfId="0" applyFont="1" applyBorder="1" applyAlignment="1">
      <alignment/>
    </xf>
    <xf numFmtId="3" fontId="46" fillId="0" borderId="13" xfId="0" applyNumberFormat="1" applyFont="1" applyFill="1" applyBorder="1" applyAlignment="1">
      <alignment horizontal="left" vertical="top"/>
    </xf>
    <xf numFmtId="49" fontId="36" fillId="0" borderId="32" xfId="0" applyNumberFormat="1" applyFont="1" applyBorder="1" applyAlignment="1">
      <alignment horizontal="center" vertical="center"/>
    </xf>
    <xf numFmtId="174" fontId="36" fillId="0" borderId="13" xfId="0" applyNumberFormat="1" applyFont="1" applyFill="1" applyBorder="1" applyAlignment="1">
      <alignment horizontal="left" vertical="center"/>
    </xf>
    <xf numFmtId="0" fontId="36" fillId="35" borderId="33" xfId="67" applyFont="1" applyFill="1" applyBorder="1" applyAlignment="1" applyProtection="1">
      <alignment horizontal="center" vertical="center" wrapText="1"/>
      <protection/>
    </xf>
    <xf numFmtId="49" fontId="36" fillId="35" borderId="33" xfId="67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71" applyFont="1">
      <alignment/>
      <protection/>
    </xf>
    <xf numFmtId="49" fontId="3" fillId="0" borderId="0" xfId="71" applyNumberFormat="1" applyFont="1" applyAlignment="1">
      <alignment horizontal="center"/>
      <protection/>
    </xf>
    <xf numFmtId="4" fontId="3" fillId="0" borderId="0" xfId="71" applyNumberFormat="1" applyFont="1" applyAlignment="1">
      <alignment/>
      <protection/>
    </xf>
    <xf numFmtId="0" fontId="3" fillId="0" borderId="0" xfId="71" applyFont="1" applyAlignment="1">
      <alignment horizontal="center"/>
      <protection/>
    </xf>
    <xf numFmtId="0" fontId="39" fillId="0" borderId="0" xfId="71" applyFont="1" applyAlignment="1">
      <alignment horizontal="center"/>
      <protection/>
    </xf>
    <xf numFmtId="0" fontId="56" fillId="0" borderId="0" xfId="71" applyFont="1">
      <alignment/>
      <protection/>
    </xf>
    <xf numFmtId="49" fontId="40" fillId="0" borderId="30" xfId="71" applyNumberFormat="1" applyFont="1" applyBorder="1" applyAlignment="1">
      <alignment horizontal="center"/>
      <protection/>
    </xf>
    <xf numFmtId="0" fontId="40" fillId="0" borderId="34" xfId="71" applyFont="1" applyBorder="1">
      <alignment/>
      <protection/>
    </xf>
    <xf numFmtId="4" fontId="40" fillId="0" borderId="35" xfId="71" applyNumberFormat="1" applyFont="1" applyBorder="1" applyAlignment="1">
      <alignment horizontal="center"/>
      <protection/>
    </xf>
    <xf numFmtId="0" fontId="40" fillId="0" borderId="35" xfId="71" applyFont="1" applyBorder="1" applyAlignment="1">
      <alignment horizontal="center"/>
      <protection/>
    </xf>
    <xf numFmtId="0" fontId="40" fillId="0" borderId="36" xfId="71" applyFont="1" applyBorder="1">
      <alignment/>
      <protection/>
    </xf>
    <xf numFmtId="49" fontId="40" fillId="0" borderId="31" xfId="71" applyNumberFormat="1" applyFont="1" applyBorder="1" applyAlignment="1">
      <alignment horizontal="center"/>
      <protection/>
    </xf>
    <xf numFmtId="0" fontId="40" fillId="0" borderId="37" xfId="71" applyFont="1" applyBorder="1">
      <alignment/>
      <protection/>
    </xf>
    <xf numFmtId="4" fontId="40" fillId="0" borderId="15" xfId="71" applyNumberFormat="1" applyFont="1" applyBorder="1" applyAlignment="1">
      <alignment horizontal="center"/>
      <protection/>
    </xf>
    <xf numFmtId="0" fontId="40" fillId="0" borderId="15" xfId="71" applyFont="1" applyBorder="1" applyAlignment="1">
      <alignment horizontal="center"/>
      <protection/>
    </xf>
    <xf numFmtId="0" fontId="40" fillId="0" borderId="38" xfId="71" applyFont="1" applyBorder="1">
      <alignment/>
      <protection/>
    </xf>
    <xf numFmtId="49" fontId="3" fillId="0" borderId="30" xfId="71" applyNumberFormat="1" applyFont="1" applyBorder="1" applyAlignment="1">
      <alignment horizontal="center"/>
      <protection/>
    </xf>
    <xf numFmtId="0" fontId="3" fillId="0" borderId="34" xfId="71" applyFont="1" applyBorder="1">
      <alignment/>
      <protection/>
    </xf>
    <xf numFmtId="4" fontId="5" fillId="0" borderId="39" xfId="71" applyNumberFormat="1" applyBorder="1" applyAlignment="1">
      <alignment/>
      <protection/>
    </xf>
    <xf numFmtId="0" fontId="3" fillId="0" borderId="0" xfId="71" applyFont="1" applyBorder="1" applyAlignment="1">
      <alignment horizontal="center"/>
      <protection/>
    </xf>
    <xf numFmtId="0" fontId="5" fillId="0" borderId="0" xfId="71" applyBorder="1" applyAlignment="1">
      <alignment/>
      <protection/>
    </xf>
    <xf numFmtId="0" fontId="39" fillId="0" borderId="35" xfId="71" applyFont="1" applyBorder="1" applyAlignment="1" quotePrefix="1">
      <alignment horizontal="center"/>
      <protection/>
    </xf>
    <xf numFmtId="4" fontId="5" fillId="0" borderId="0" xfId="71" applyNumberFormat="1" applyAlignment="1">
      <alignment horizontal="right"/>
      <protection/>
    </xf>
    <xf numFmtId="0" fontId="3" fillId="0" borderId="36" xfId="71" applyFont="1" applyBorder="1">
      <alignment/>
      <protection/>
    </xf>
    <xf numFmtId="49" fontId="3" fillId="0" borderId="13" xfId="71" applyNumberFormat="1" applyFont="1" applyBorder="1" applyAlignment="1">
      <alignment horizontal="center"/>
      <protection/>
    </xf>
    <xf numFmtId="0" fontId="3" fillId="0" borderId="39" xfId="71" applyFont="1" applyBorder="1">
      <alignment/>
      <protection/>
    </xf>
    <xf numFmtId="0" fontId="5" fillId="0" borderId="0" xfId="71" applyAlignment="1">
      <alignment/>
      <protection/>
    </xf>
    <xf numFmtId="0" fontId="39" fillId="0" borderId="0" xfId="71" applyFont="1" applyBorder="1" applyAlignment="1" quotePrefix="1">
      <alignment horizontal="center"/>
      <protection/>
    </xf>
    <xf numFmtId="0" fontId="3" fillId="0" borderId="40" xfId="71" applyFont="1" applyBorder="1">
      <alignment/>
      <protection/>
    </xf>
    <xf numFmtId="4" fontId="3" fillId="0" borderId="0" xfId="71" applyNumberFormat="1" applyFont="1">
      <alignment/>
      <protection/>
    </xf>
    <xf numFmtId="0" fontId="3" fillId="0" borderId="0" xfId="71" applyFont="1" applyFill="1">
      <alignment/>
      <protection/>
    </xf>
    <xf numFmtId="49" fontId="3" fillId="0" borderId="13" xfId="71" applyNumberFormat="1" applyFont="1" applyFill="1" applyBorder="1" applyAlignment="1">
      <alignment horizontal="center"/>
      <protection/>
    </xf>
    <xf numFmtId="0" fontId="3" fillId="0" borderId="39" xfId="71" applyFont="1" applyFill="1" applyBorder="1">
      <alignment/>
      <protection/>
    </xf>
    <xf numFmtId="0" fontId="39" fillId="0" borderId="0" xfId="71" applyFont="1" applyFill="1" applyBorder="1" applyAlignment="1" quotePrefix="1">
      <alignment horizontal="center"/>
      <protection/>
    </xf>
    <xf numFmtId="0" fontId="3" fillId="0" borderId="40" xfId="71" applyFont="1" applyFill="1" applyBorder="1">
      <alignment/>
      <protection/>
    </xf>
    <xf numFmtId="4" fontId="5" fillId="0" borderId="0" xfId="71" applyNumberFormat="1" applyAlignment="1">
      <alignment/>
      <protection/>
    </xf>
    <xf numFmtId="4" fontId="5" fillId="0" borderId="39" xfId="71" applyNumberFormat="1" applyFont="1" applyBorder="1" applyAlignment="1">
      <alignment/>
      <protection/>
    </xf>
    <xf numFmtId="4" fontId="5" fillId="0" borderId="39" xfId="71" applyNumberFormat="1" applyBorder="1" applyAlignment="1">
      <alignment vertical="center"/>
      <protection/>
    </xf>
    <xf numFmtId="4" fontId="5" fillId="0" borderId="0" xfId="71" applyNumberFormat="1" applyAlignment="1">
      <alignment vertical="center"/>
      <protection/>
    </xf>
    <xf numFmtId="4" fontId="5" fillId="0" borderId="0" xfId="71" applyNumberFormat="1" applyAlignment="1">
      <alignment horizontal="right" vertical="center"/>
      <protection/>
    </xf>
    <xf numFmtId="49" fontId="3" fillId="0" borderId="31" xfId="71" applyNumberFormat="1" applyFont="1" applyBorder="1" applyAlignment="1">
      <alignment horizontal="center"/>
      <protection/>
    </xf>
    <xf numFmtId="0" fontId="3" fillId="0" borderId="37" xfId="71" applyFont="1" applyBorder="1">
      <alignment/>
      <protection/>
    </xf>
    <xf numFmtId="4" fontId="5" fillId="0" borderId="37" xfId="71" applyNumberFormat="1" applyBorder="1" applyAlignment="1">
      <alignment vertical="center"/>
      <protection/>
    </xf>
    <xf numFmtId="0" fontId="3" fillId="0" borderId="15" xfId="71" applyFont="1" applyBorder="1" applyAlignment="1">
      <alignment horizontal="center"/>
      <protection/>
    </xf>
    <xf numFmtId="4" fontId="5" fillId="0" borderId="15" xfId="71" applyNumberFormat="1" applyBorder="1" applyAlignment="1">
      <alignment vertical="center"/>
      <protection/>
    </xf>
    <xf numFmtId="0" fontId="39" fillId="0" borderId="15" xfId="71" applyFont="1" applyBorder="1" applyAlignment="1" quotePrefix="1">
      <alignment horizontal="center"/>
      <protection/>
    </xf>
    <xf numFmtId="4" fontId="5" fillId="0" borderId="15" xfId="71" applyNumberFormat="1" applyBorder="1" applyAlignment="1">
      <alignment horizontal="right" vertical="center"/>
      <protection/>
    </xf>
    <xf numFmtId="0" fontId="3" fillId="0" borderId="38" xfId="71" applyFont="1" applyBorder="1">
      <alignment/>
      <protection/>
    </xf>
    <xf numFmtId="0" fontId="3" fillId="0" borderId="0" xfId="71" applyFont="1" applyAlignment="1">
      <alignment vertical="center"/>
      <protection/>
    </xf>
    <xf numFmtId="0" fontId="5" fillId="0" borderId="0" xfId="71">
      <alignment/>
      <protection/>
    </xf>
    <xf numFmtId="0" fontId="5" fillId="0" borderId="15" xfId="71" applyBorder="1">
      <alignment/>
      <protection/>
    </xf>
    <xf numFmtId="0" fontId="5" fillId="0" borderId="15" xfId="71" applyBorder="1" applyAlignment="1">
      <alignment horizontal="center"/>
      <protection/>
    </xf>
    <xf numFmtId="0" fontId="5" fillId="0" borderId="40" xfId="71" applyBorder="1">
      <alignment/>
      <protection/>
    </xf>
    <xf numFmtId="0" fontId="5" fillId="0" borderId="32" xfId="71" applyFont="1" applyBorder="1">
      <alignment/>
      <protection/>
    </xf>
    <xf numFmtId="0" fontId="5" fillId="0" borderId="32" xfId="71" applyFont="1" applyBorder="1" applyAlignment="1">
      <alignment horizontal="center" vertical="center" wrapText="1"/>
      <protection/>
    </xf>
    <xf numFmtId="0" fontId="5" fillId="0" borderId="41" xfId="71" applyFont="1" applyBorder="1" applyAlignment="1">
      <alignment horizontal="center" vertical="center" wrapText="1"/>
      <protection/>
    </xf>
    <xf numFmtId="0" fontId="5" fillId="0" borderId="42" xfId="71" applyFont="1" applyBorder="1" applyAlignment="1">
      <alignment horizontal="center" vertical="center" wrapText="1"/>
      <protection/>
    </xf>
    <xf numFmtId="0" fontId="57" fillId="0" borderId="0" xfId="71" applyFont="1" applyBorder="1" applyAlignment="1">
      <alignment horizontal="center" vertical="center" wrapText="1"/>
      <protection/>
    </xf>
    <xf numFmtId="0" fontId="5" fillId="0" borderId="13" xfId="71" applyFont="1" applyBorder="1" applyAlignment="1">
      <alignment horizontal="center"/>
      <protection/>
    </xf>
    <xf numFmtId="43" fontId="5" fillId="0" borderId="0" xfId="45" applyFont="1" applyBorder="1" applyAlignment="1">
      <alignment/>
    </xf>
    <xf numFmtId="0" fontId="5" fillId="0" borderId="0" xfId="71" applyFont="1" applyBorder="1" applyAlignment="1">
      <alignment horizontal="center"/>
      <protection/>
    </xf>
    <xf numFmtId="0" fontId="5" fillId="0" borderId="0" xfId="71" applyFont="1" applyBorder="1" applyAlignment="1" quotePrefix="1">
      <alignment horizontal="center"/>
      <protection/>
    </xf>
    <xf numFmtId="43" fontId="5" fillId="0" borderId="40" xfId="45" applyFont="1" applyBorder="1" applyAlignment="1">
      <alignment/>
    </xf>
    <xf numFmtId="0" fontId="5" fillId="0" borderId="0" xfId="71" applyBorder="1">
      <alignment/>
      <protection/>
    </xf>
    <xf numFmtId="0" fontId="5" fillId="0" borderId="31" xfId="71" applyFont="1" applyBorder="1" applyAlignment="1">
      <alignment horizontal="center"/>
      <protection/>
    </xf>
    <xf numFmtId="43" fontId="5" fillId="0" borderId="15" xfId="45" applyFont="1" applyBorder="1" applyAlignment="1">
      <alignment/>
    </xf>
    <xf numFmtId="0" fontId="5" fillId="0" borderId="15" xfId="71" applyFont="1" applyBorder="1" applyAlignment="1" quotePrefix="1">
      <alignment horizontal="center"/>
      <protection/>
    </xf>
    <xf numFmtId="43" fontId="5" fillId="0" borderId="38" xfId="45" applyFont="1" applyBorder="1" applyAlignment="1">
      <alignment/>
    </xf>
    <xf numFmtId="0" fontId="5" fillId="0" borderId="0" xfId="71" applyAlignment="1">
      <alignment horizontal="center"/>
      <protection/>
    </xf>
    <xf numFmtId="0" fontId="47" fillId="0" borderId="31" xfId="0" applyFont="1" applyBorder="1" applyAlignment="1">
      <alignment/>
    </xf>
    <xf numFmtId="0" fontId="30" fillId="0" borderId="31" xfId="0" applyFont="1" applyFill="1" applyBorder="1" applyAlignment="1">
      <alignment horizontal="center"/>
    </xf>
    <xf numFmtId="174" fontId="46" fillId="0" borderId="31" xfId="0" applyNumberFormat="1" applyFont="1" applyFill="1" applyBorder="1" applyAlignment="1">
      <alignment horizontal="left"/>
    </xf>
    <xf numFmtId="174" fontId="46" fillId="0" borderId="31" xfId="0" applyNumberFormat="1" applyFont="1" applyFill="1" applyBorder="1" applyAlignment="1">
      <alignment horizontal="center"/>
    </xf>
    <xf numFmtId="49" fontId="46" fillId="0" borderId="31" xfId="0" applyNumberFormat="1" applyFont="1" applyFill="1" applyBorder="1" applyAlignment="1">
      <alignment horizontal="center"/>
    </xf>
    <xf numFmtId="174" fontId="50" fillId="0" borderId="31" xfId="0" applyNumberFormat="1" applyFont="1" applyFill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177" fontId="46" fillId="0" borderId="31" xfId="0" applyNumberFormat="1" applyFont="1" applyFill="1" applyBorder="1" applyAlignment="1">
      <alignment/>
    </xf>
    <xf numFmtId="0" fontId="36" fillId="0" borderId="43" xfId="0" applyFont="1" applyFill="1" applyBorder="1" applyAlignment="1">
      <alignment horizontal="center"/>
    </xf>
    <xf numFmtId="0" fontId="46" fillId="35" borderId="44" xfId="67" applyFont="1" applyFill="1" applyBorder="1" applyAlignment="1" applyProtection="1">
      <alignment horizontal="center" vertical="center" wrapText="1"/>
      <protection/>
    </xf>
    <xf numFmtId="0" fontId="36" fillId="35" borderId="44" xfId="67" applyFont="1" applyFill="1" applyBorder="1" applyAlignment="1" applyProtection="1">
      <alignment horizontal="center" vertical="center" wrapText="1"/>
      <protection/>
    </xf>
    <xf numFmtId="49" fontId="46" fillId="35" borderId="44" xfId="67" applyNumberFormat="1" applyFont="1" applyFill="1" applyBorder="1" applyAlignment="1" applyProtection="1">
      <alignment horizontal="center" vertical="center" wrapText="1"/>
      <protection/>
    </xf>
    <xf numFmtId="0" fontId="46" fillId="35" borderId="44" xfId="67" applyFont="1" applyFill="1" applyBorder="1" applyAlignment="1" applyProtection="1">
      <alignment horizontal="left" vertical="center" wrapText="1"/>
      <protection/>
    </xf>
    <xf numFmtId="4" fontId="46" fillId="0" borderId="44" xfId="67" applyNumberFormat="1" applyFont="1" applyBorder="1">
      <alignment/>
      <protection/>
    </xf>
    <xf numFmtId="4" fontId="36" fillId="0" borderId="44" xfId="67" applyNumberFormat="1" applyFont="1" applyBorder="1">
      <alignment/>
      <protection/>
    </xf>
    <xf numFmtId="0" fontId="46" fillId="35" borderId="45" xfId="67" applyFont="1" applyFill="1" applyBorder="1" applyAlignment="1" applyProtection="1">
      <alignment horizontal="center" vertical="center" wrapText="1"/>
      <protection/>
    </xf>
    <xf numFmtId="49" fontId="46" fillId="35" borderId="45" xfId="67" applyNumberFormat="1" applyFont="1" applyFill="1" applyBorder="1" applyAlignment="1" applyProtection="1">
      <alignment horizontal="center" vertical="center" wrapText="1"/>
      <protection/>
    </xf>
    <xf numFmtId="0" fontId="37" fillId="0" borderId="45" xfId="67" applyFont="1" applyBorder="1" applyAlignment="1">
      <alignment horizontal="left" vertical="center" wrapText="1"/>
      <protection/>
    </xf>
    <xf numFmtId="4" fontId="36" fillId="0" borderId="45" xfId="67" applyNumberFormat="1" applyFont="1" applyBorder="1">
      <alignment/>
      <protection/>
    </xf>
    <xf numFmtId="0" fontId="36" fillId="35" borderId="46" xfId="67" applyFont="1" applyFill="1" applyBorder="1" applyAlignment="1" applyProtection="1">
      <alignment horizontal="center" vertical="center" wrapText="1"/>
      <protection/>
    </xf>
    <xf numFmtId="0" fontId="36" fillId="35" borderId="46" xfId="67" applyFont="1" applyFill="1" applyBorder="1" applyAlignment="1" applyProtection="1">
      <alignment horizontal="left" vertical="top" wrapText="1"/>
      <protection/>
    </xf>
    <xf numFmtId="49" fontId="36" fillId="35" borderId="46" xfId="67" applyNumberFormat="1" applyFont="1" applyFill="1" applyBorder="1" applyAlignment="1" applyProtection="1">
      <alignment horizontal="left" vertical="top" wrapText="1"/>
      <protection/>
    </xf>
    <xf numFmtId="0" fontId="36" fillId="35" borderId="47" xfId="67" applyFont="1" applyFill="1" applyBorder="1" applyAlignment="1" applyProtection="1">
      <alignment horizontal="left" vertical="center" wrapText="1"/>
      <protection/>
    </xf>
    <xf numFmtId="4" fontId="36" fillId="0" borderId="46" xfId="67" applyNumberFormat="1" applyFont="1" applyBorder="1">
      <alignment/>
      <protection/>
    </xf>
    <xf numFmtId="0" fontId="49" fillId="35" borderId="48" xfId="67" applyFont="1" applyFill="1" applyBorder="1" applyAlignment="1" applyProtection="1">
      <alignment horizontal="left" vertical="center" wrapText="1"/>
      <protection/>
    </xf>
    <xf numFmtId="4" fontId="36" fillId="0" borderId="49" xfId="67" applyNumberFormat="1" applyFont="1" applyBorder="1">
      <alignment/>
      <protection/>
    </xf>
    <xf numFmtId="0" fontId="36" fillId="35" borderId="46" xfId="67" applyFont="1" applyFill="1" applyBorder="1" applyAlignment="1" applyProtection="1">
      <alignment horizontal="center" wrapText="1"/>
      <protection/>
    </xf>
    <xf numFmtId="0" fontId="46" fillId="35" borderId="46" xfId="67" applyFont="1" applyFill="1" applyBorder="1" applyAlignment="1" applyProtection="1">
      <alignment horizontal="center" vertical="center" wrapText="1"/>
      <protection/>
    </xf>
    <xf numFmtId="0" fontId="46" fillId="35" borderId="46" xfId="67" applyFont="1" applyFill="1" applyBorder="1" applyAlignment="1" applyProtection="1">
      <alignment horizontal="center" wrapText="1"/>
      <protection/>
    </xf>
    <xf numFmtId="49" fontId="46" fillId="35" borderId="46" xfId="67" applyNumberFormat="1" applyFont="1" applyFill="1" applyBorder="1" applyAlignment="1" applyProtection="1">
      <alignment horizontal="center" wrapText="1"/>
      <protection/>
    </xf>
    <xf numFmtId="0" fontId="46" fillId="35" borderId="47" xfId="67" applyFont="1" applyFill="1" applyBorder="1" applyAlignment="1" applyProtection="1">
      <alignment horizontal="left" vertical="center" wrapText="1"/>
      <protection/>
    </xf>
    <xf numFmtId="4" fontId="46" fillId="0" borderId="46" xfId="67" applyNumberFormat="1" applyFont="1" applyBorder="1">
      <alignment/>
      <protection/>
    </xf>
    <xf numFmtId="4" fontId="46" fillId="0" borderId="49" xfId="67" applyNumberFormat="1" applyFont="1" applyBorder="1">
      <alignment/>
      <protection/>
    </xf>
    <xf numFmtId="49" fontId="46" fillId="35" borderId="46" xfId="67" applyNumberFormat="1" applyFont="1" applyFill="1" applyBorder="1" applyAlignment="1" applyProtection="1">
      <alignment horizontal="center" vertical="center" wrapText="1"/>
      <protection/>
    </xf>
    <xf numFmtId="0" fontId="46" fillId="35" borderId="46" xfId="67" applyFont="1" applyFill="1" applyBorder="1" applyAlignment="1" applyProtection="1">
      <alignment horizontal="left" vertical="center" wrapText="1"/>
      <protection/>
    </xf>
    <xf numFmtId="0" fontId="36" fillId="35" borderId="46" xfId="67" applyFont="1" applyFill="1" applyBorder="1" applyAlignment="1" applyProtection="1">
      <alignment horizontal="left" vertical="center" wrapText="1"/>
      <protection/>
    </xf>
    <xf numFmtId="0" fontId="36" fillId="0" borderId="16" xfId="0" applyFont="1" applyFill="1" applyBorder="1" applyAlignment="1">
      <alignment horizontal="center"/>
    </xf>
    <xf numFmtId="174" fontId="36" fillId="0" borderId="13" xfId="0" applyNumberFormat="1" applyFont="1" applyFill="1" applyBorder="1" applyAlignment="1">
      <alignment horizontal="left"/>
    </xf>
    <xf numFmtId="4" fontId="3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37" fillId="0" borderId="0" xfId="71" applyFont="1" applyBorder="1" applyAlignment="1">
      <alignment horizontal="center"/>
      <protection/>
    </xf>
    <xf numFmtId="0" fontId="37" fillId="0" borderId="40" xfId="71" applyFont="1" applyBorder="1" applyAlignment="1">
      <alignment horizontal="center"/>
      <protection/>
    </xf>
    <xf numFmtId="0" fontId="5" fillId="0" borderId="37" xfId="71" applyFont="1" applyBorder="1" applyAlignment="1">
      <alignment horizontal="center"/>
      <protection/>
    </xf>
    <xf numFmtId="0" fontId="5" fillId="0" borderId="15" xfId="71" applyFont="1" applyBorder="1" applyAlignment="1">
      <alignment horizontal="center"/>
      <protection/>
    </xf>
    <xf numFmtId="0" fontId="5" fillId="0" borderId="38" xfId="71" applyFont="1" applyBorder="1" applyAlignment="1">
      <alignment horizontal="center"/>
      <protection/>
    </xf>
    <xf numFmtId="0" fontId="39" fillId="0" borderId="34" xfId="71" applyFont="1" applyBorder="1" applyAlignment="1">
      <alignment horizontal="center"/>
      <protection/>
    </xf>
    <xf numFmtId="0" fontId="5" fillId="0" borderId="35" xfId="71" applyBorder="1">
      <alignment/>
      <protection/>
    </xf>
    <xf numFmtId="0" fontId="5" fillId="0" borderId="36" xfId="71" applyBorder="1">
      <alignment/>
      <protection/>
    </xf>
    <xf numFmtId="0" fontId="3" fillId="0" borderId="37" xfId="71" applyFont="1" applyBorder="1" applyAlignment="1">
      <alignment horizontal="center" vertical="top"/>
      <protection/>
    </xf>
    <xf numFmtId="0" fontId="3" fillId="0" borderId="15" xfId="71" applyFont="1" applyBorder="1" applyAlignment="1">
      <alignment horizontal="center" vertical="top"/>
      <protection/>
    </xf>
    <xf numFmtId="0" fontId="3" fillId="0" borderId="38" xfId="71" applyFont="1" applyBorder="1" applyAlignment="1">
      <alignment horizontal="center" vertical="top"/>
      <protection/>
    </xf>
    <xf numFmtId="0" fontId="3" fillId="0" borderId="0" xfId="71" applyFont="1" applyAlignment="1">
      <alignment horizontal="center" vertical="center"/>
      <protection/>
    </xf>
    <xf numFmtId="4" fontId="26" fillId="0" borderId="14" xfId="68" applyNumberFormat="1" applyFont="1" applyFill="1" applyBorder="1" applyAlignment="1">
      <alignment horizontal="center" vertical="center" wrapText="1"/>
    </xf>
    <xf numFmtId="4" fontId="26" fillId="0" borderId="13" xfId="68" applyNumberFormat="1" applyFont="1" applyFill="1" applyBorder="1" applyAlignment="1" quotePrefix="1">
      <alignment horizontal="center" vertical="center" wrapText="1"/>
    </xf>
    <xf numFmtId="4" fontId="26" fillId="0" borderId="12" xfId="68" applyNumberFormat="1" applyFont="1" applyFill="1" applyBorder="1" applyAlignment="1" quotePrefix="1">
      <alignment horizontal="center" vertical="center" wrapText="1"/>
    </xf>
    <xf numFmtId="3" fontId="26" fillId="0" borderId="14" xfId="68" applyNumberFormat="1" applyFont="1" applyFill="1" applyBorder="1" applyAlignment="1">
      <alignment horizontal="center" vertical="center" wrapText="1"/>
    </xf>
    <xf numFmtId="3" fontId="26" fillId="0" borderId="13" xfId="68" applyNumberFormat="1" applyFont="1" applyFill="1" applyBorder="1" applyAlignment="1" quotePrefix="1">
      <alignment horizontal="center" vertical="center" wrapText="1"/>
    </xf>
    <xf numFmtId="3" fontId="26" fillId="0" borderId="12" xfId="68" applyNumberFormat="1" applyFont="1" applyFill="1" applyBorder="1" applyAlignment="1" quotePrefix="1">
      <alignment horizontal="center" vertical="center" wrapText="1"/>
    </xf>
    <xf numFmtId="172" fontId="2" fillId="0" borderId="0" xfId="68" applyNumberFormat="1" applyFont="1" applyAlignment="1">
      <alignment horizontal="left"/>
    </xf>
    <xf numFmtId="0" fontId="4" fillId="0" borderId="0" xfId="68" applyFont="1" applyAlignment="1">
      <alignment horizontal="left"/>
    </xf>
    <xf numFmtId="2" fontId="26" fillId="0" borderId="50" xfId="68" applyNumberFormat="1" applyFont="1" applyBorder="1" applyAlignment="1">
      <alignment horizontal="center" vertical="top"/>
    </xf>
    <xf numFmtId="2" fontId="26" fillId="0" borderId="51" xfId="68" applyNumberFormat="1" applyFont="1" applyBorder="1" applyAlignment="1">
      <alignment horizontal="center" vertical="top"/>
    </xf>
    <xf numFmtId="2" fontId="26" fillId="0" borderId="14" xfId="68" applyNumberFormat="1" applyFont="1" applyBorder="1" applyAlignment="1">
      <alignment horizontal="center" vertical="top"/>
    </xf>
    <xf numFmtId="0" fontId="26" fillId="0" borderId="14" xfId="68" applyFont="1" applyBorder="1" applyAlignment="1">
      <alignment horizontal="center" vertical="top"/>
    </xf>
    <xf numFmtId="4" fontId="26" fillId="0" borderId="52" xfId="68" applyNumberFormat="1" applyFont="1" applyFill="1" applyBorder="1" applyAlignment="1">
      <alignment horizontal="center" vertical="center" wrapText="1"/>
    </xf>
    <xf numFmtId="4" fontId="26" fillId="0" borderId="53" xfId="68" applyNumberFormat="1" applyFont="1" applyFill="1" applyBorder="1" applyAlignment="1" quotePrefix="1">
      <alignment horizontal="center" vertical="center" wrapText="1"/>
    </xf>
    <xf numFmtId="4" fontId="26" fillId="0" borderId="29" xfId="68" applyNumberFormat="1" applyFont="1" applyFill="1" applyBorder="1" applyAlignment="1" quotePrefix="1">
      <alignment horizontal="center" vertical="center" wrapText="1"/>
    </xf>
    <xf numFmtId="2" fontId="26" fillId="0" borderId="54" xfId="68" applyNumberFormat="1" applyFont="1" applyBorder="1" applyAlignment="1">
      <alignment horizontal="center" vertical="top"/>
    </xf>
    <xf numFmtId="2" fontId="26" fillId="0" borderId="0" xfId="68" applyNumberFormat="1" applyFont="1" applyBorder="1" applyAlignment="1">
      <alignment horizontal="center" vertical="top"/>
    </xf>
    <xf numFmtId="2" fontId="26" fillId="0" borderId="13" xfId="68" applyNumberFormat="1" applyFont="1" applyBorder="1" applyAlignment="1">
      <alignment horizontal="center" vertical="top"/>
    </xf>
    <xf numFmtId="4" fontId="36" fillId="0" borderId="55" xfId="67" applyNumberFormat="1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37" fillId="35" borderId="0" xfId="67" applyFont="1" applyFill="1" applyBorder="1" applyAlignment="1" applyProtection="1">
      <alignment horizontal="center" vertical="center"/>
      <protection/>
    </xf>
    <xf numFmtId="0" fontId="37" fillId="35" borderId="0" xfId="67" applyFont="1" applyFill="1" applyBorder="1" applyAlignment="1" applyProtection="1">
      <alignment horizontal="center" vertical="center" wrapText="1"/>
      <protection/>
    </xf>
    <xf numFmtId="0" fontId="29" fillId="0" borderId="33" xfId="67" applyFont="1" applyFill="1" applyBorder="1" applyAlignment="1" applyProtection="1">
      <alignment horizontal="center" vertical="center" wrapText="1"/>
      <protection/>
    </xf>
    <xf numFmtId="0" fontId="36" fillId="0" borderId="33" xfId="67" applyFont="1" applyFill="1" applyBorder="1" applyAlignment="1" applyProtection="1">
      <alignment horizontal="center" vertical="center" wrapText="1"/>
      <protection/>
    </xf>
    <xf numFmtId="0" fontId="37" fillId="0" borderId="33" xfId="67" applyFont="1" applyBorder="1" applyAlignment="1">
      <alignment horizontal="center" vertical="center" wrapText="1"/>
      <protection/>
    </xf>
    <xf numFmtId="4" fontId="36" fillId="0" borderId="56" xfId="67" applyNumberFormat="1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textRotation="90" wrapText="1"/>
    </xf>
    <xf numFmtId="0" fontId="36" fillId="0" borderId="36" xfId="0" applyFont="1" applyBorder="1" applyAlignment="1">
      <alignment horizontal="center" vertical="center" textRotation="90" wrapText="1"/>
    </xf>
    <xf numFmtId="0" fontId="36" fillId="0" borderId="39" xfId="0" applyFont="1" applyBorder="1" applyAlignment="1">
      <alignment horizontal="center" vertical="center" textRotation="90" wrapText="1"/>
    </xf>
    <xf numFmtId="0" fontId="36" fillId="0" borderId="40" xfId="0" applyFont="1" applyBorder="1" applyAlignment="1">
      <alignment horizontal="center" vertical="center" textRotation="90" wrapText="1"/>
    </xf>
    <xf numFmtId="0" fontId="36" fillId="0" borderId="37" xfId="0" applyFont="1" applyBorder="1" applyAlignment="1">
      <alignment horizontal="center" vertical="center" textRotation="90" wrapText="1"/>
    </xf>
    <xf numFmtId="0" fontId="36" fillId="0" borderId="38" xfId="0" applyFont="1" applyBorder="1" applyAlignment="1">
      <alignment horizontal="center" vertical="center" textRotation="90" wrapText="1"/>
    </xf>
    <xf numFmtId="0" fontId="3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34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textRotation="90" wrapText="1"/>
    </xf>
    <xf numFmtId="0" fontId="36" fillId="0" borderId="0" xfId="0" applyFont="1" applyBorder="1" applyAlignment="1">
      <alignment horizontal="center" vertical="center" textRotation="90" wrapText="1"/>
    </xf>
    <xf numFmtId="0" fontId="36" fillId="0" borderId="15" xfId="0" applyFont="1" applyBorder="1" applyAlignment="1">
      <alignment horizontal="center" vertical="center" textRotation="90" wrapText="1"/>
    </xf>
    <xf numFmtId="0" fontId="43" fillId="0" borderId="58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lik Ayracı 2" xfId="40"/>
    <cellStyle name="Binlik Ayracı 3" xfId="41"/>
    <cellStyle name="Binlik Ayracı 4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saplama" xfId="56"/>
    <cellStyle name="Hyperlink" xfId="57"/>
    <cellStyle name="Input" xfId="58"/>
    <cellStyle name="İşaretli Hücre" xfId="59"/>
    <cellStyle name="İyi" xfId="60"/>
    <cellStyle name="Kötü" xfId="61"/>
    <cellStyle name="Linked Cell" xfId="62"/>
    <cellStyle name="Neutral" xfId="63"/>
    <cellStyle name="Normal 2" xfId="64"/>
    <cellStyle name="Normal 3" xfId="65"/>
    <cellStyle name="Normal 4" xfId="66"/>
    <cellStyle name="Normal__gelirlerahacDETAYLI" xfId="67"/>
    <cellStyle name="Normal_bütçe formları" xfId="68"/>
    <cellStyle name="Normal_Sheet1" xfId="69"/>
    <cellStyle name="Normal_Sheet7" xfId="70"/>
    <cellStyle name="Normal_Süt Endüstrisi Kurumu Bütçe Yasa Tasarısı (MECLİS)  2014 " xfId="71"/>
    <cellStyle name="Note" xfId="72"/>
    <cellStyle name="Nötr" xfId="73"/>
    <cellStyle name="Output" xfId="74"/>
    <cellStyle name="Percent" xfId="75"/>
    <cellStyle name="Title" xfId="76"/>
    <cellStyle name="Total" xfId="77"/>
    <cellStyle name="Virgül [0]_190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2477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0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120110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09550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0" y="120110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857250" y="12011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09550" y="12011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0" y="120110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857250" y="12011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209550" y="12011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0" y="64579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85725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20955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COMPUTERIUM\Desktop\T&#220;K%202014%20B&#220;T&#199;E%20F&#304;NAL-ARZ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&#220;T&#199;E%202014%20TAD&#304;LL&#304;11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1"/>
      <sheetName val="F 2"/>
      <sheetName val="F 3"/>
      <sheetName val="F 4(1)"/>
      <sheetName val="F 4(2)"/>
      <sheetName val="F 4(3)"/>
      <sheetName val="F 5"/>
      <sheetName val="F 6"/>
      <sheetName val="F 7"/>
      <sheetName val="F 8"/>
      <sheetName val="F 9"/>
      <sheetName val="F 10"/>
      <sheetName val="F 11"/>
      <sheetName val="F 12 "/>
      <sheetName val="F 13"/>
      <sheetName val="F 14"/>
      <sheetName val="F 14(1)"/>
      <sheetName val="F 15"/>
      <sheetName val="F 16 (2)"/>
      <sheetName val="F 16"/>
      <sheetName val="F 17 (2)"/>
      <sheetName val="F 17"/>
      <sheetName val="F 18 (2)"/>
      <sheetName val="F 18"/>
      <sheetName val="F 19 (2)"/>
      <sheetName val="F 19"/>
      <sheetName val="F 20"/>
      <sheetName val="F 21"/>
      <sheetName val="F 22"/>
      <sheetName val="F 23 (2)"/>
      <sheetName val="F 23"/>
      <sheetName val="F 24 (2)"/>
      <sheetName val="F 24"/>
      <sheetName val=".."/>
      <sheetName val="GELİRLER"/>
      <sheetName val="GELİRLER F-8"/>
      <sheetName val="2013 6 AY ÖZETİ"/>
      <sheetName val="stok satışları-"/>
      <sheetName val="hizmet gelirleri-09-2-1-05"/>
      <sheetName val="diğer hizmet gel-09-2-1-06"/>
      <sheetName val="Sayfa5"/>
    </sheetNames>
    <sheetDataSet>
      <sheetData sheetId="9">
        <row r="7">
          <cell r="Q7">
            <v>2072908.3748100004</v>
          </cell>
        </row>
        <row r="52">
          <cell r="Q52">
            <v>22058.4</v>
          </cell>
        </row>
        <row r="98">
          <cell r="Q98">
            <v>42000</v>
          </cell>
        </row>
        <row r="144">
          <cell r="Q144">
            <v>5033325.659670346</v>
          </cell>
        </row>
        <row r="189">
          <cell r="Q189">
            <v>2510828.0925000003</v>
          </cell>
        </row>
        <row r="233">
          <cell r="P233">
            <v>800000</v>
          </cell>
          <cell r="Q233">
            <v>840000</v>
          </cell>
        </row>
        <row r="279">
          <cell r="Q279">
            <v>78750</v>
          </cell>
        </row>
        <row r="324">
          <cell r="Q324">
            <v>315000</v>
          </cell>
        </row>
        <row r="369">
          <cell r="Q369">
            <v>36193.5</v>
          </cell>
        </row>
        <row r="414">
          <cell r="Q414">
            <v>133013.4551172</v>
          </cell>
        </row>
        <row r="460">
          <cell r="Q460">
            <v>4309907.898712503</v>
          </cell>
        </row>
        <row r="504">
          <cell r="Q504">
            <v>11088</v>
          </cell>
        </row>
        <row r="549">
          <cell r="Q549">
            <v>13860</v>
          </cell>
        </row>
        <row r="594">
          <cell r="Q594">
            <v>838519.4160000001</v>
          </cell>
        </row>
        <row r="639">
          <cell r="Q639">
            <v>762290.3715</v>
          </cell>
        </row>
        <row r="684">
          <cell r="Q684">
            <v>13860</v>
          </cell>
        </row>
        <row r="729">
          <cell r="Q729">
            <v>5040</v>
          </cell>
        </row>
        <row r="774">
          <cell r="P774">
            <v>15000</v>
          </cell>
          <cell r="Q774">
            <v>15750</v>
          </cell>
        </row>
        <row r="819">
          <cell r="Q819">
            <v>220500</v>
          </cell>
        </row>
        <row r="864">
          <cell r="Q864">
            <v>37004.4675</v>
          </cell>
        </row>
        <row r="909">
          <cell r="Q909">
            <v>1673</v>
          </cell>
        </row>
        <row r="954">
          <cell r="Q954">
            <v>3452</v>
          </cell>
        </row>
        <row r="999">
          <cell r="Q999">
            <v>1050</v>
          </cell>
        </row>
        <row r="1044">
          <cell r="Q1044">
            <v>65562</v>
          </cell>
        </row>
        <row r="1089">
          <cell r="Q1089">
            <v>525</v>
          </cell>
        </row>
        <row r="1135">
          <cell r="Q1135">
            <v>21924</v>
          </cell>
        </row>
        <row r="1268">
          <cell r="P1268">
            <v>130000</v>
          </cell>
        </row>
        <row r="1902">
          <cell r="P1902">
            <v>5000</v>
          </cell>
        </row>
        <row r="1947">
          <cell r="P1947">
            <v>5000</v>
          </cell>
        </row>
        <row r="2622">
          <cell r="P2622">
            <v>40000</v>
          </cell>
        </row>
        <row r="2892">
          <cell r="P2892">
            <v>25000</v>
          </cell>
        </row>
        <row r="3117">
          <cell r="P3117">
            <v>100000</v>
          </cell>
        </row>
        <row r="3252">
          <cell r="P3252">
            <v>30000</v>
          </cell>
        </row>
        <row r="3297">
          <cell r="P3297">
            <v>10000</v>
          </cell>
        </row>
        <row r="3612">
          <cell r="P3612">
            <v>5000</v>
          </cell>
        </row>
        <row r="3882">
          <cell r="P3882">
            <v>100000</v>
          </cell>
        </row>
        <row r="4153">
          <cell r="N4153">
            <v>0</v>
          </cell>
          <cell r="O4153">
            <v>0</v>
          </cell>
          <cell r="P4153">
            <v>600000</v>
          </cell>
        </row>
        <row r="4198">
          <cell r="N4198">
            <v>0</v>
          </cell>
          <cell r="O4198">
            <v>0</v>
          </cell>
          <cell r="P4198">
            <v>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 1"/>
      <sheetName val="F 2"/>
      <sheetName val="F 3"/>
      <sheetName val="F 4(1)"/>
      <sheetName val="F 4(2)"/>
      <sheetName val="F 4(3)"/>
      <sheetName val="F 5"/>
      <sheetName val="F 6"/>
      <sheetName val="F 7"/>
      <sheetName val="F 8"/>
      <sheetName val="F 9"/>
      <sheetName val="F 10"/>
      <sheetName val="F 11"/>
      <sheetName val="F 12 "/>
      <sheetName val="F 13"/>
      <sheetName val="F 14"/>
      <sheetName val="F 14(1)"/>
      <sheetName val="F 15"/>
      <sheetName val="F 16 (2)"/>
      <sheetName val="F 16"/>
      <sheetName val="F 17 (2)"/>
      <sheetName val="F 17"/>
      <sheetName val="F 18 (2)"/>
      <sheetName val="F 18"/>
      <sheetName val="F 19 (2)"/>
      <sheetName val="F 19"/>
      <sheetName val="F 20"/>
      <sheetName val="F 21"/>
      <sheetName val="F 22"/>
      <sheetName val="F 23 (2)"/>
      <sheetName val="F 23"/>
      <sheetName val="F 24 (2)"/>
      <sheetName val="F 24"/>
      <sheetName val=".."/>
      <sheetName val="GELİRLER"/>
      <sheetName val="GELİRLER F-8"/>
      <sheetName val="stok satışları-"/>
      <sheetName val="hizmet gelirleri-09-2-1-05"/>
      <sheetName val="diğer hizmet gel-09-2-1-06"/>
      <sheetName val="Sayfa5"/>
    </sheetNames>
    <sheetDataSet>
      <sheetData sheetId="35">
        <row r="295">
          <cell r="O295">
            <v>80770000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I23"/>
  <sheetViews>
    <sheetView showGridLines="0" zoomScalePageLayoutView="0" workbookViewId="0" topLeftCell="A1">
      <selection activeCell="F20" sqref="F20"/>
    </sheetView>
  </sheetViews>
  <sheetFormatPr defaultColWidth="9.140625" defaultRowHeight="15"/>
  <cols>
    <col min="1" max="1" width="9.140625" style="229" customWidth="1"/>
    <col min="2" max="2" width="21.140625" style="229" customWidth="1"/>
    <col min="3" max="3" width="14.421875" style="229" customWidth="1"/>
    <col min="4" max="4" width="15.421875" style="229" customWidth="1"/>
    <col min="5" max="5" width="6.7109375" style="248" customWidth="1"/>
    <col min="6" max="6" width="13.140625" style="229" customWidth="1"/>
    <col min="7" max="7" width="9.140625" style="229" customWidth="1"/>
    <col min="8" max="8" width="17.140625" style="229" customWidth="1"/>
    <col min="9" max="16384" width="9.140625" style="229" customWidth="1"/>
  </cols>
  <sheetData>
    <row r="1" spans="2:8" ht="12.75">
      <c r="B1" s="230"/>
      <c r="C1" s="230"/>
      <c r="D1" s="230"/>
      <c r="E1" s="231"/>
      <c r="F1" s="230"/>
      <c r="G1" s="230"/>
      <c r="H1" s="230"/>
    </row>
    <row r="2" spans="1:8" ht="21" customHeight="1">
      <c r="A2" s="232"/>
      <c r="B2" s="290" t="s">
        <v>401</v>
      </c>
      <c r="C2" s="290"/>
      <c r="D2" s="290"/>
      <c r="E2" s="290"/>
      <c r="F2" s="290"/>
      <c r="G2" s="290"/>
      <c r="H2" s="291"/>
    </row>
    <row r="3" spans="1:8" ht="18.75" customHeight="1">
      <c r="A3" s="232"/>
      <c r="B3" s="292" t="s">
        <v>402</v>
      </c>
      <c r="C3" s="293"/>
      <c r="D3" s="293"/>
      <c r="E3" s="293"/>
      <c r="F3" s="293"/>
      <c r="G3" s="293"/>
      <c r="H3" s="294"/>
    </row>
    <row r="4" spans="1:9" ht="33.75" customHeight="1">
      <c r="A4" s="232"/>
      <c r="B4" s="233"/>
      <c r="C4" s="234" t="s">
        <v>403</v>
      </c>
      <c r="D4" s="235" t="s">
        <v>404</v>
      </c>
      <c r="E4" s="235"/>
      <c r="F4" s="235" t="s">
        <v>405</v>
      </c>
      <c r="G4" s="235"/>
      <c r="H4" s="236" t="s">
        <v>406</v>
      </c>
      <c r="I4" s="237"/>
    </row>
    <row r="5" spans="1:9" ht="13.5" customHeight="1">
      <c r="A5" s="232"/>
      <c r="B5" s="238" t="s">
        <v>407</v>
      </c>
      <c r="C5" s="238">
        <v>1</v>
      </c>
      <c r="D5" s="239">
        <v>1799.76</v>
      </c>
      <c r="E5" s="240" t="s">
        <v>377</v>
      </c>
      <c r="F5" s="239">
        <v>46.66</v>
      </c>
      <c r="G5" s="241" t="s">
        <v>378</v>
      </c>
      <c r="H5" s="242">
        <v>2406.34</v>
      </c>
      <c r="I5" s="243"/>
    </row>
    <row r="6" spans="1:9" ht="13.5" customHeight="1">
      <c r="A6" s="232"/>
      <c r="B6" s="238" t="s">
        <v>408</v>
      </c>
      <c r="C6" s="238">
        <v>2</v>
      </c>
      <c r="D6" s="239">
        <v>2173.04</v>
      </c>
      <c r="E6" s="240" t="s">
        <v>377</v>
      </c>
      <c r="F6" s="239">
        <v>57.23</v>
      </c>
      <c r="G6" s="241" t="s">
        <v>378</v>
      </c>
      <c r="H6" s="242">
        <v>2917.03</v>
      </c>
      <c r="I6" s="243"/>
    </row>
    <row r="7" spans="1:9" ht="13.5" customHeight="1">
      <c r="A7" s="232"/>
      <c r="B7" s="238" t="s">
        <v>409</v>
      </c>
      <c r="C7" s="238">
        <v>3</v>
      </c>
      <c r="D7" s="239">
        <v>2630.88</v>
      </c>
      <c r="E7" s="240" t="s">
        <v>377</v>
      </c>
      <c r="F7" s="239">
        <v>68.66</v>
      </c>
      <c r="G7" s="241" t="s">
        <v>378</v>
      </c>
      <c r="H7" s="242">
        <v>3523.46</v>
      </c>
      <c r="I7" s="243"/>
    </row>
    <row r="8" spans="1:9" ht="13.5" customHeight="1">
      <c r="A8" s="232"/>
      <c r="B8" s="244" t="s">
        <v>410</v>
      </c>
      <c r="C8" s="244">
        <v>4</v>
      </c>
      <c r="D8" s="245">
        <v>3180.16</v>
      </c>
      <c r="E8" s="4" t="s">
        <v>377</v>
      </c>
      <c r="F8" s="245">
        <v>77.9</v>
      </c>
      <c r="G8" s="246" t="s">
        <v>378</v>
      </c>
      <c r="H8" s="247">
        <v>4192.86</v>
      </c>
      <c r="I8" s="243"/>
    </row>
    <row r="9" spans="1:9" ht="13.5" customHeight="1">
      <c r="A9" s="232"/>
      <c r="B9" s="238" t="s">
        <v>411</v>
      </c>
      <c r="C9" s="238">
        <v>5</v>
      </c>
      <c r="D9" s="239">
        <v>2002.04</v>
      </c>
      <c r="E9" s="240" t="s">
        <v>377</v>
      </c>
      <c r="F9" s="239">
        <v>53.71</v>
      </c>
      <c r="G9" s="241" t="s">
        <v>378</v>
      </c>
      <c r="H9" s="242">
        <v>2700.27</v>
      </c>
      <c r="I9" s="243"/>
    </row>
    <row r="10" spans="1:9" ht="13.5" customHeight="1">
      <c r="A10" s="232"/>
      <c r="B10" s="238" t="s">
        <v>408</v>
      </c>
      <c r="C10" s="238">
        <v>6</v>
      </c>
      <c r="D10" s="239">
        <v>2431.72</v>
      </c>
      <c r="E10" s="240" t="s">
        <v>377</v>
      </c>
      <c r="F10" s="239">
        <v>67.56</v>
      </c>
      <c r="G10" s="241" t="s">
        <v>378</v>
      </c>
      <c r="H10" s="242">
        <v>3310</v>
      </c>
      <c r="I10" s="243"/>
    </row>
    <row r="11" spans="1:9" ht="13.5" customHeight="1">
      <c r="A11" s="232"/>
      <c r="B11" s="238" t="s">
        <v>412</v>
      </c>
      <c r="C11" s="238">
        <v>7</v>
      </c>
      <c r="D11" s="239">
        <v>2972.2</v>
      </c>
      <c r="E11" s="240" t="s">
        <v>377</v>
      </c>
      <c r="F11" s="239">
        <v>85.84</v>
      </c>
      <c r="G11" s="241" t="s">
        <v>378</v>
      </c>
      <c r="H11" s="242">
        <v>4088.12</v>
      </c>
      <c r="I11" s="243"/>
    </row>
    <row r="12" spans="1:9" ht="13.5" customHeight="1">
      <c r="A12" s="232"/>
      <c r="B12" s="244" t="s">
        <v>413</v>
      </c>
      <c r="C12" s="244">
        <v>8</v>
      </c>
      <c r="D12" s="245">
        <v>3658.92</v>
      </c>
      <c r="E12" s="4" t="s">
        <v>377</v>
      </c>
      <c r="F12" s="245">
        <v>101.89</v>
      </c>
      <c r="G12" s="246" t="s">
        <v>378</v>
      </c>
      <c r="H12" s="247">
        <v>4983.49</v>
      </c>
      <c r="I12" s="243"/>
    </row>
    <row r="13" spans="1:9" ht="13.5" customHeight="1">
      <c r="A13" s="232"/>
      <c r="B13" s="238" t="s">
        <v>414</v>
      </c>
      <c r="C13" s="238">
        <v>9</v>
      </c>
      <c r="D13" s="239">
        <v>2266.18</v>
      </c>
      <c r="E13" s="240" t="s">
        <v>377</v>
      </c>
      <c r="F13" s="239">
        <v>97.29</v>
      </c>
      <c r="G13" s="241" t="s">
        <v>378</v>
      </c>
      <c r="H13" s="242">
        <v>3530.95</v>
      </c>
      <c r="I13" s="243"/>
    </row>
    <row r="14" spans="1:9" ht="13.5" customHeight="1">
      <c r="A14" s="232"/>
      <c r="B14" s="238" t="s">
        <v>408</v>
      </c>
      <c r="C14" s="238">
        <v>10</v>
      </c>
      <c r="D14" s="239">
        <v>3044.5</v>
      </c>
      <c r="E14" s="240" t="s">
        <v>377</v>
      </c>
      <c r="F14" s="239">
        <v>111.69</v>
      </c>
      <c r="G14" s="241" t="s">
        <v>378</v>
      </c>
      <c r="H14" s="242">
        <v>4496.47</v>
      </c>
      <c r="I14" s="243"/>
    </row>
    <row r="15" spans="1:9" ht="13.5" customHeight="1">
      <c r="A15" s="232"/>
      <c r="B15" s="244" t="s">
        <v>409</v>
      </c>
      <c r="C15" s="244">
        <v>11</v>
      </c>
      <c r="D15" s="245">
        <v>3938.02</v>
      </c>
      <c r="E15" s="4" t="s">
        <v>377</v>
      </c>
      <c r="F15" s="245">
        <v>129.41</v>
      </c>
      <c r="G15" s="246" t="s">
        <v>378</v>
      </c>
      <c r="H15" s="247">
        <v>5620.35</v>
      </c>
      <c r="I15" s="243"/>
    </row>
    <row r="16" spans="1:9" ht="13.5" customHeight="1">
      <c r="A16" s="232"/>
      <c r="B16" s="238" t="s">
        <v>415</v>
      </c>
      <c r="C16" s="238">
        <v>12</v>
      </c>
      <c r="D16" s="239">
        <v>3456.12</v>
      </c>
      <c r="E16" s="240" t="s">
        <v>377</v>
      </c>
      <c r="F16" s="239">
        <v>113.35</v>
      </c>
      <c r="G16" s="241" t="s">
        <v>378</v>
      </c>
      <c r="H16" s="242">
        <v>4929.67</v>
      </c>
      <c r="I16" s="243"/>
    </row>
    <row r="17" spans="1:9" ht="13.5" customHeight="1">
      <c r="A17" s="232"/>
      <c r="B17" s="238" t="s">
        <v>416</v>
      </c>
      <c r="C17" s="238">
        <v>13</v>
      </c>
      <c r="D17" s="239">
        <v>4362.92</v>
      </c>
      <c r="E17" s="240" t="s">
        <v>377</v>
      </c>
      <c r="F17" s="239">
        <v>124.23</v>
      </c>
      <c r="G17" s="241" t="s">
        <v>378</v>
      </c>
      <c r="H17" s="242">
        <v>5977.91</v>
      </c>
      <c r="I17" s="243"/>
    </row>
    <row r="18" spans="1:9" ht="13.5" customHeight="1">
      <c r="A18" s="232"/>
      <c r="B18" s="244" t="s">
        <v>417</v>
      </c>
      <c r="C18" s="244">
        <v>14</v>
      </c>
      <c r="D18" s="245">
        <v>5356.76</v>
      </c>
      <c r="E18" s="4" t="s">
        <v>377</v>
      </c>
      <c r="F18" s="245">
        <v>139.19</v>
      </c>
      <c r="G18" s="246" t="s">
        <v>378</v>
      </c>
      <c r="H18" s="247">
        <v>7166.23</v>
      </c>
      <c r="I18" s="243"/>
    </row>
    <row r="19" spans="1:9" ht="13.5" customHeight="1">
      <c r="A19" s="232"/>
      <c r="B19" s="238" t="s">
        <v>418</v>
      </c>
      <c r="C19" s="238">
        <v>15</v>
      </c>
      <c r="D19" s="239">
        <v>4351.83</v>
      </c>
      <c r="E19" s="240" t="s">
        <v>377</v>
      </c>
      <c r="F19" s="239">
        <v>125.89</v>
      </c>
      <c r="G19" s="241" t="s">
        <v>378</v>
      </c>
      <c r="H19" s="242">
        <v>5988.4</v>
      </c>
      <c r="I19" s="243"/>
    </row>
    <row r="20" spans="1:9" ht="13.5" customHeight="1">
      <c r="A20" s="232"/>
      <c r="B20" s="238" t="s">
        <v>419</v>
      </c>
      <c r="C20" s="238">
        <v>16</v>
      </c>
      <c r="D20" s="239">
        <v>4603.61</v>
      </c>
      <c r="E20" s="240" t="s">
        <v>377</v>
      </c>
      <c r="F20" s="239">
        <v>130.51</v>
      </c>
      <c r="G20" s="241" t="s">
        <v>378</v>
      </c>
      <c r="H20" s="242">
        <v>6300.24</v>
      </c>
      <c r="I20" s="243"/>
    </row>
    <row r="21" spans="1:9" ht="13.5" customHeight="1">
      <c r="A21" s="232"/>
      <c r="B21" s="238" t="s">
        <v>420</v>
      </c>
      <c r="C21" s="238">
        <v>17</v>
      </c>
      <c r="D21" s="239">
        <v>5380.05</v>
      </c>
      <c r="E21" s="240" t="s">
        <v>377</v>
      </c>
      <c r="F21" s="239">
        <v>141.39</v>
      </c>
      <c r="G21" s="241" t="s">
        <v>378</v>
      </c>
      <c r="H21" s="242">
        <v>7218.12</v>
      </c>
      <c r="I21" s="243"/>
    </row>
    <row r="22" spans="1:9" ht="13.5" customHeight="1">
      <c r="A22" s="232"/>
      <c r="B22" s="238" t="s">
        <v>421</v>
      </c>
      <c r="C22" s="238">
        <v>18</v>
      </c>
      <c r="D22" s="239">
        <v>6632.24</v>
      </c>
      <c r="E22" s="240" t="s">
        <v>377</v>
      </c>
      <c r="F22" s="239">
        <v>148.79</v>
      </c>
      <c r="G22" s="241" t="s">
        <v>378</v>
      </c>
      <c r="H22" s="242">
        <v>8566.51</v>
      </c>
      <c r="I22" s="243"/>
    </row>
    <row r="23" spans="1:9" ht="13.5" customHeight="1">
      <c r="A23" s="232"/>
      <c r="B23" s="244" t="s">
        <v>422</v>
      </c>
      <c r="C23" s="244">
        <v>19</v>
      </c>
      <c r="D23" s="245">
        <v>8268.93</v>
      </c>
      <c r="E23" s="4" t="s">
        <v>377</v>
      </c>
      <c r="F23" s="245">
        <v>160.23</v>
      </c>
      <c r="G23" s="246" t="s">
        <v>378</v>
      </c>
      <c r="H23" s="247">
        <v>10351.92</v>
      </c>
      <c r="I23" s="243"/>
    </row>
  </sheetData>
  <sheetProtection/>
  <mergeCells count="2">
    <mergeCell ref="B2:H2"/>
    <mergeCell ref="B3:H3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21" useFirstPageNumber="1" horizontalDpi="600" verticalDpi="600" orientation="landscape" paperSize="9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L44"/>
  <sheetViews>
    <sheetView showGridLines="0" zoomScalePageLayoutView="0" workbookViewId="0" topLeftCell="A7">
      <selection activeCell="F38" sqref="F38"/>
    </sheetView>
  </sheetViews>
  <sheetFormatPr defaultColWidth="9.140625" defaultRowHeight="15"/>
  <cols>
    <col min="1" max="1" width="7.140625" style="180" customWidth="1"/>
    <col min="2" max="2" width="22.57421875" style="180" customWidth="1"/>
    <col min="3" max="3" width="9.28125" style="181" customWidth="1"/>
    <col min="4" max="4" width="5.00390625" style="180" customWidth="1"/>
    <col min="5" max="5" width="12.140625" style="182" customWidth="1"/>
    <col min="6" max="6" width="9.140625" style="183" customWidth="1"/>
    <col min="7" max="7" width="9.28125" style="182" customWidth="1"/>
    <col min="8" max="8" width="9.140625" style="184" customWidth="1"/>
    <col min="9" max="9" width="12.28125" style="182" customWidth="1"/>
    <col min="10" max="10" width="5.421875" style="180" customWidth="1"/>
    <col min="11" max="16384" width="9.140625" style="180" customWidth="1"/>
  </cols>
  <sheetData>
    <row r="1" ht="48.75" customHeight="1"/>
    <row r="2" spans="3:10" ht="17.25" customHeight="1">
      <c r="C2" s="295" t="s">
        <v>370</v>
      </c>
      <c r="D2" s="296"/>
      <c r="E2" s="296"/>
      <c r="F2" s="296"/>
      <c r="G2" s="296"/>
      <c r="H2" s="296"/>
      <c r="I2" s="296"/>
      <c r="J2" s="297"/>
    </row>
    <row r="3" spans="3:10" ht="17.25" customHeight="1">
      <c r="C3" s="298" t="s">
        <v>371</v>
      </c>
      <c r="D3" s="299"/>
      <c r="E3" s="299"/>
      <c r="F3" s="299"/>
      <c r="G3" s="299"/>
      <c r="H3" s="299"/>
      <c r="I3" s="299"/>
      <c r="J3" s="300"/>
    </row>
    <row r="4" spans="3:10" s="185" customFormat="1" ht="12.75" customHeight="1">
      <c r="C4" s="186" t="s">
        <v>231</v>
      </c>
      <c r="D4" s="187"/>
      <c r="E4" s="188" t="s">
        <v>372</v>
      </c>
      <c r="F4" s="189"/>
      <c r="G4" s="188" t="s">
        <v>373</v>
      </c>
      <c r="H4" s="189"/>
      <c r="I4" s="188" t="s">
        <v>374</v>
      </c>
      <c r="J4" s="190"/>
    </row>
    <row r="5" spans="3:10" s="185" customFormat="1" ht="12.75" customHeight="1">
      <c r="C5" s="191" t="s">
        <v>375</v>
      </c>
      <c r="D5" s="192"/>
      <c r="E5" s="193" t="s">
        <v>376</v>
      </c>
      <c r="F5" s="194"/>
      <c r="G5" s="193" t="s">
        <v>376</v>
      </c>
      <c r="H5" s="194"/>
      <c r="I5" s="193" t="s">
        <v>376</v>
      </c>
      <c r="J5" s="195"/>
    </row>
    <row r="6" spans="3:10" ht="13.5" customHeight="1">
      <c r="C6" s="196">
        <v>4</v>
      </c>
      <c r="D6" s="197"/>
      <c r="E6" s="198">
        <v>32904.67</v>
      </c>
      <c r="F6" s="199" t="s">
        <v>377</v>
      </c>
      <c r="G6" s="200">
        <v>536.45</v>
      </c>
      <c r="H6" s="201" t="s">
        <v>378</v>
      </c>
      <c r="I6" s="202">
        <v>36659.82</v>
      </c>
      <c r="J6" s="203"/>
    </row>
    <row r="7" spans="3:10" ht="12.75" customHeight="1">
      <c r="C7" s="204">
        <v>5</v>
      </c>
      <c r="D7" s="205"/>
      <c r="E7" s="198">
        <v>33977.57</v>
      </c>
      <c r="F7" s="199" t="s">
        <v>377</v>
      </c>
      <c r="G7" s="206">
        <v>542.18</v>
      </c>
      <c r="H7" s="207" t="s">
        <v>378</v>
      </c>
      <c r="I7" s="202">
        <v>37772.83</v>
      </c>
      <c r="J7" s="208"/>
    </row>
    <row r="8" spans="2:10" ht="12.75" customHeight="1">
      <c r="B8" s="209"/>
      <c r="C8" s="204">
        <v>6</v>
      </c>
      <c r="D8" s="205"/>
      <c r="E8" s="198">
        <v>35061.93</v>
      </c>
      <c r="F8" s="199" t="s">
        <v>377</v>
      </c>
      <c r="G8" s="206">
        <v>546.03</v>
      </c>
      <c r="H8" s="207" t="s">
        <v>378</v>
      </c>
      <c r="I8" s="202">
        <v>38884.14</v>
      </c>
      <c r="J8" s="208"/>
    </row>
    <row r="9" spans="3:10" ht="12.75" customHeight="1">
      <c r="C9" s="204">
        <v>7</v>
      </c>
      <c r="D9" s="205"/>
      <c r="E9" s="198">
        <v>36153.99</v>
      </c>
      <c r="F9" s="199" t="s">
        <v>377</v>
      </c>
      <c r="G9" s="206">
        <v>626.52</v>
      </c>
      <c r="H9" s="207" t="s">
        <v>378</v>
      </c>
      <c r="I9" s="202">
        <v>40539.63</v>
      </c>
      <c r="J9" s="208"/>
    </row>
    <row r="10" spans="3:10" ht="12.75" customHeight="1">
      <c r="C10" s="204">
        <v>8</v>
      </c>
      <c r="D10" s="205"/>
      <c r="E10" s="198">
        <v>37407.03</v>
      </c>
      <c r="F10" s="199" t="s">
        <v>377</v>
      </c>
      <c r="G10" s="206">
        <v>649.53</v>
      </c>
      <c r="H10" s="207" t="s">
        <v>378</v>
      </c>
      <c r="I10" s="202">
        <v>41953.74</v>
      </c>
      <c r="J10" s="208"/>
    </row>
    <row r="11" spans="3:10" ht="12.75" customHeight="1">
      <c r="C11" s="204">
        <v>9</v>
      </c>
      <c r="D11" s="205"/>
      <c r="E11" s="198">
        <v>38706.09</v>
      </c>
      <c r="F11" s="199" t="s">
        <v>377</v>
      </c>
      <c r="G11" s="206">
        <v>811.94</v>
      </c>
      <c r="H11" s="207" t="s">
        <v>378</v>
      </c>
      <c r="I11" s="202">
        <v>44389.67</v>
      </c>
      <c r="J11" s="208"/>
    </row>
    <row r="12" spans="3:10" ht="12.75" customHeight="1">
      <c r="C12" s="204" t="s">
        <v>379</v>
      </c>
      <c r="D12" s="205"/>
      <c r="E12" s="198">
        <v>44389.67</v>
      </c>
      <c r="F12" s="199" t="s">
        <v>377</v>
      </c>
      <c r="G12" s="206">
        <v>811.94</v>
      </c>
      <c r="H12" s="207" t="s">
        <v>378</v>
      </c>
      <c r="I12" s="202">
        <v>46013.55</v>
      </c>
      <c r="J12" s="208"/>
    </row>
    <row r="13" spans="3:10" ht="12.75" customHeight="1">
      <c r="C13" s="204" t="s">
        <v>380</v>
      </c>
      <c r="D13" s="205"/>
      <c r="E13" s="198">
        <v>46013.55</v>
      </c>
      <c r="F13" s="199" t="s">
        <v>377</v>
      </c>
      <c r="G13" s="206">
        <v>811.94</v>
      </c>
      <c r="H13" s="207" t="s">
        <v>378</v>
      </c>
      <c r="I13" s="202">
        <v>47637.43</v>
      </c>
      <c r="J13" s="208"/>
    </row>
    <row r="14" spans="3:10" s="210" customFormat="1" ht="12.75" customHeight="1">
      <c r="C14" s="211">
        <v>10</v>
      </c>
      <c r="D14" s="212"/>
      <c r="E14" s="198">
        <v>40329.97</v>
      </c>
      <c r="F14" s="199" t="s">
        <v>377</v>
      </c>
      <c r="G14" s="206">
        <v>951.76</v>
      </c>
      <c r="H14" s="213" t="s">
        <v>378</v>
      </c>
      <c r="I14" s="202">
        <v>46992.29</v>
      </c>
      <c r="J14" s="214"/>
    </row>
    <row r="15" spans="3:10" ht="12.75" customHeight="1">
      <c r="C15" s="204" t="s">
        <v>381</v>
      </c>
      <c r="D15" s="205"/>
      <c r="E15" s="198">
        <v>46992.29</v>
      </c>
      <c r="F15" s="199" t="s">
        <v>377</v>
      </c>
      <c r="G15" s="206">
        <v>951.76</v>
      </c>
      <c r="H15" s="207" t="s">
        <v>378</v>
      </c>
      <c r="I15" s="202">
        <v>47944.05</v>
      </c>
      <c r="J15" s="208"/>
    </row>
    <row r="16" spans="3:10" ht="12.75" customHeight="1">
      <c r="C16" s="204" t="s">
        <v>382</v>
      </c>
      <c r="D16" s="205"/>
      <c r="E16" s="198">
        <v>47944.05</v>
      </c>
      <c r="F16" s="199" t="s">
        <v>377</v>
      </c>
      <c r="G16" s="206">
        <v>951.76</v>
      </c>
      <c r="H16" s="207" t="s">
        <v>378</v>
      </c>
      <c r="I16" s="202">
        <v>48895.81</v>
      </c>
      <c r="J16" s="208"/>
    </row>
    <row r="17" spans="3:10" ht="12.75" customHeight="1">
      <c r="C17" s="204">
        <v>11</v>
      </c>
      <c r="D17" s="205"/>
      <c r="E17" s="198">
        <v>43185.25</v>
      </c>
      <c r="F17" s="199" t="s">
        <v>377</v>
      </c>
      <c r="G17" s="206">
        <v>947.64</v>
      </c>
      <c r="H17" s="207" t="s">
        <v>378</v>
      </c>
      <c r="I17" s="202">
        <v>49818.73</v>
      </c>
      <c r="J17" s="208"/>
    </row>
    <row r="18" spans="3:10" ht="12.75" customHeight="1">
      <c r="C18" s="204" t="s">
        <v>383</v>
      </c>
      <c r="D18" s="205"/>
      <c r="E18" s="198">
        <v>49818.73</v>
      </c>
      <c r="F18" s="199" t="s">
        <v>377</v>
      </c>
      <c r="G18" s="206">
        <v>947.64</v>
      </c>
      <c r="H18" s="207" t="s">
        <v>378</v>
      </c>
      <c r="I18" s="202">
        <v>50766.37</v>
      </c>
      <c r="J18" s="208"/>
    </row>
    <row r="19" spans="3:10" ht="12.75" customHeight="1">
      <c r="C19" s="204" t="s">
        <v>384</v>
      </c>
      <c r="D19" s="205"/>
      <c r="E19" s="198">
        <v>50766.37</v>
      </c>
      <c r="F19" s="199" t="s">
        <v>377</v>
      </c>
      <c r="G19" s="206">
        <v>947.64</v>
      </c>
      <c r="H19" s="207" t="s">
        <v>378</v>
      </c>
      <c r="I19" s="202">
        <v>51714.01</v>
      </c>
      <c r="J19" s="208"/>
    </row>
    <row r="20" spans="3:10" ht="12.75" customHeight="1">
      <c r="C20" s="204">
        <v>12</v>
      </c>
      <c r="D20" s="205"/>
      <c r="E20" s="198">
        <v>45080.53</v>
      </c>
      <c r="F20" s="199" t="s">
        <v>377</v>
      </c>
      <c r="G20" s="215">
        <v>1103.68</v>
      </c>
      <c r="H20" s="207" t="s">
        <v>378</v>
      </c>
      <c r="I20" s="202">
        <v>52806.29</v>
      </c>
      <c r="J20" s="208"/>
    </row>
    <row r="21" spans="3:10" ht="12.75" customHeight="1">
      <c r="C21" s="204" t="s">
        <v>385</v>
      </c>
      <c r="D21" s="205"/>
      <c r="E21" s="198">
        <v>52806.29</v>
      </c>
      <c r="F21" s="199" t="s">
        <v>377</v>
      </c>
      <c r="G21" s="215">
        <v>1103.68</v>
      </c>
      <c r="H21" s="207" t="s">
        <v>378</v>
      </c>
      <c r="I21" s="202">
        <v>53909.97</v>
      </c>
      <c r="J21" s="208"/>
    </row>
    <row r="22" spans="3:10" ht="12.75" customHeight="1">
      <c r="C22" s="204" t="s">
        <v>386</v>
      </c>
      <c r="D22" s="205"/>
      <c r="E22" s="198">
        <v>53909.97</v>
      </c>
      <c r="F22" s="199" t="s">
        <v>377</v>
      </c>
      <c r="G22" s="215">
        <v>1103.68</v>
      </c>
      <c r="H22" s="207" t="s">
        <v>378</v>
      </c>
      <c r="I22" s="202">
        <f>E22+G22</f>
        <v>55013.65</v>
      </c>
      <c r="J22" s="208"/>
    </row>
    <row r="23" spans="3:10" ht="12.75" customHeight="1">
      <c r="C23" s="204">
        <v>13</v>
      </c>
      <c r="D23" s="205"/>
      <c r="E23" s="198">
        <v>47287.89</v>
      </c>
      <c r="F23" s="199" t="s">
        <v>377</v>
      </c>
      <c r="G23" s="215">
        <v>1224.39</v>
      </c>
      <c r="H23" s="207" t="s">
        <v>378</v>
      </c>
      <c r="I23" s="202">
        <v>55858.62</v>
      </c>
      <c r="J23" s="208"/>
    </row>
    <row r="24" spans="3:10" ht="12.75" customHeight="1">
      <c r="C24" s="204">
        <v>14</v>
      </c>
      <c r="D24" s="205"/>
      <c r="E24" s="198">
        <v>49736.67</v>
      </c>
      <c r="F24" s="199" t="s">
        <v>377</v>
      </c>
      <c r="G24" s="215">
        <v>1408.6</v>
      </c>
      <c r="H24" s="207" t="s">
        <v>378</v>
      </c>
      <c r="I24" s="202">
        <v>59596.87</v>
      </c>
      <c r="J24" s="208"/>
    </row>
    <row r="25" spans="3:10" ht="12.75" customHeight="1">
      <c r="C25" s="204" t="s">
        <v>387</v>
      </c>
      <c r="D25" s="205"/>
      <c r="E25" s="198">
        <v>59596.87</v>
      </c>
      <c r="F25" s="199" t="s">
        <v>377</v>
      </c>
      <c r="G25" s="215">
        <v>1408.6</v>
      </c>
      <c r="H25" s="207" t="s">
        <v>378</v>
      </c>
      <c r="I25" s="202">
        <v>61005.47</v>
      </c>
      <c r="J25" s="208"/>
    </row>
    <row r="26" spans="3:10" ht="12.75" customHeight="1">
      <c r="C26" s="204" t="s">
        <v>388</v>
      </c>
      <c r="D26" s="205"/>
      <c r="E26" s="198">
        <v>61005.47</v>
      </c>
      <c r="F26" s="199" t="s">
        <v>377</v>
      </c>
      <c r="G26" s="215">
        <v>1408.6</v>
      </c>
      <c r="H26" s="207" t="s">
        <v>378</v>
      </c>
      <c r="I26" s="202">
        <v>62414.07</v>
      </c>
      <c r="J26" s="208"/>
    </row>
    <row r="27" spans="3:10" ht="12.75" customHeight="1">
      <c r="C27" s="204" t="s">
        <v>389</v>
      </c>
      <c r="D27" s="205"/>
      <c r="E27" s="198">
        <v>62414.07</v>
      </c>
      <c r="F27" s="199" t="s">
        <v>377</v>
      </c>
      <c r="G27" s="215">
        <v>1195.54</v>
      </c>
      <c r="H27" s="207" t="s">
        <v>378</v>
      </c>
      <c r="I27" s="202">
        <v>63609.61</v>
      </c>
      <c r="J27" s="208"/>
    </row>
    <row r="28" spans="3:10" ht="12.75" customHeight="1">
      <c r="C28" s="204" t="s">
        <v>390</v>
      </c>
      <c r="D28" s="205"/>
      <c r="E28" s="198">
        <v>63609.61</v>
      </c>
      <c r="F28" s="199" t="s">
        <v>377</v>
      </c>
      <c r="G28" s="215">
        <v>1195.54</v>
      </c>
      <c r="H28" s="207" t="s">
        <v>378</v>
      </c>
      <c r="I28" s="202">
        <v>64805.15</v>
      </c>
      <c r="J28" s="208"/>
    </row>
    <row r="29" spans="3:10" ht="12.75" customHeight="1">
      <c r="C29" s="204">
        <v>15</v>
      </c>
      <c r="D29" s="205"/>
      <c r="E29" s="198">
        <v>52553.87</v>
      </c>
      <c r="F29" s="199" t="s">
        <v>377</v>
      </c>
      <c r="G29" s="215">
        <v>1545.14</v>
      </c>
      <c r="H29" s="207" t="s">
        <v>378</v>
      </c>
      <c r="I29" s="202">
        <v>63369.85</v>
      </c>
      <c r="J29" s="208"/>
    </row>
    <row r="30" spans="3:10" ht="12.75" customHeight="1">
      <c r="C30" s="204" t="s">
        <v>391</v>
      </c>
      <c r="D30" s="205"/>
      <c r="E30" s="198">
        <v>63369.85</v>
      </c>
      <c r="F30" s="199" t="s">
        <v>377</v>
      </c>
      <c r="G30" s="215">
        <v>1545.14</v>
      </c>
      <c r="H30" s="207" t="s">
        <v>378</v>
      </c>
      <c r="I30" s="202">
        <v>64914.99</v>
      </c>
      <c r="J30" s="208"/>
    </row>
    <row r="31" spans="3:10" ht="12.75" customHeight="1">
      <c r="C31" s="204" t="s">
        <v>392</v>
      </c>
      <c r="D31" s="205"/>
      <c r="E31" s="198">
        <v>64914.99</v>
      </c>
      <c r="F31" s="199" t="s">
        <v>377</v>
      </c>
      <c r="G31" s="215">
        <v>1545.14</v>
      </c>
      <c r="H31" s="207" t="s">
        <v>378</v>
      </c>
      <c r="I31" s="202">
        <v>66460.13</v>
      </c>
      <c r="J31" s="208"/>
    </row>
    <row r="32" spans="3:10" ht="12.75" customHeight="1">
      <c r="C32" s="204" t="s">
        <v>393</v>
      </c>
      <c r="D32" s="205"/>
      <c r="E32" s="198">
        <v>66460.13</v>
      </c>
      <c r="F32" s="199" t="s">
        <v>377</v>
      </c>
      <c r="G32" s="215">
        <v>1368.44</v>
      </c>
      <c r="H32" s="207" t="s">
        <v>378</v>
      </c>
      <c r="I32" s="202">
        <v>67828.57</v>
      </c>
      <c r="J32" s="208"/>
    </row>
    <row r="33" spans="3:10" ht="12.75" customHeight="1">
      <c r="C33" s="204" t="s">
        <v>394</v>
      </c>
      <c r="D33" s="205"/>
      <c r="E33" s="198">
        <v>67828.57</v>
      </c>
      <c r="F33" s="199" t="s">
        <v>377</v>
      </c>
      <c r="G33" s="215">
        <v>1368.44</v>
      </c>
      <c r="H33" s="207" t="s">
        <v>378</v>
      </c>
      <c r="I33" s="202">
        <v>69197.01</v>
      </c>
      <c r="J33" s="208"/>
    </row>
    <row r="34" spans="3:10" ht="12.75" customHeight="1">
      <c r="C34" s="204">
        <v>16</v>
      </c>
      <c r="D34" s="205"/>
      <c r="E34" s="198">
        <v>55644.15</v>
      </c>
      <c r="F34" s="199" t="s">
        <v>377</v>
      </c>
      <c r="G34" s="215">
        <v>1877.85</v>
      </c>
      <c r="H34" s="207" t="s">
        <v>378</v>
      </c>
      <c r="I34" s="202">
        <v>68789.1</v>
      </c>
      <c r="J34" s="208"/>
    </row>
    <row r="35" spans="3:10" ht="12.75" customHeight="1">
      <c r="C35" s="204" t="s">
        <v>395</v>
      </c>
      <c r="D35" s="205"/>
      <c r="E35" s="198">
        <v>68789.1</v>
      </c>
      <c r="F35" s="199" t="s">
        <v>377</v>
      </c>
      <c r="G35" s="215">
        <v>1877.85</v>
      </c>
      <c r="H35" s="207" t="s">
        <v>378</v>
      </c>
      <c r="I35" s="202">
        <v>70666.95</v>
      </c>
      <c r="J35" s="208"/>
    </row>
    <row r="36" spans="3:10" ht="12.75" customHeight="1">
      <c r="C36" s="204" t="s">
        <v>396</v>
      </c>
      <c r="D36" s="205"/>
      <c r="E36" s="198">
        <v>70666.95</v>
      </c>
      <c r="F36" s="199" t="s">
        <v>377</v>
      </c>
      <c r="G36" s="215">
        <v>1877.85</v>
      </c>
      <c r="H36" s="207" t="s">
        <v>378</v>
      </c>
      <c r="I36" s="202">
        <v>72544.8</v>
      </c>
      <c r="J36" s="208"/>
    </row>
    <row r="37" spans="3:10" ht="12.75" customHeight="1">
      <c r="C37" s="204" t="s">
        <v>397</v>
      </c>
      <c r="D37" s="205"/>
      <c r="E37" s="198">
        <v>72544.8</v>
      </c>
      <c r="F37" s="199" t="s">
        <v>377</v>
      </c>
      <c r="G37" s="215">
        <v>1481.15</v>
      </c>
      <c r="H37" s="207" t="s">
        <v>378</v>
      </c>
      <c r="I37" s="202">
        <v>74025.95</v>
      </c>
      <c r="J37" s="208"/>
    </row>
    <row r="38" spans="3:10" ht="12.75" customHeight="1">
      <c r="C38" s="204" t="s">
        <v>398</v>
      </c>
      <c r="D38" s="205"/>
      <c r="E38" s="216">
        <v>74025.95</v>
      </c>
      <c r="F38" s="199" t="s">
        <v>377</v>
      </c>
      <c r="G38" s="215">
        <v>1865.7</v>
      </c>
      <c r="H38" s="207" t="s">
        <v>378</v>
      </c>
      <c r="I38" s="202">
        <v>75891.65</v>
      </c>
      <c r="J38" s="208"/>
    </row>
    <row r="39" spans="3:10" ht="12.75" customHeight="1">
      <c r="C39" s="204" t="s">
        <v>238</v>
      </c>
      <c r="D39" s="205"/>
      <c r="E39" s="198">
        <v>60941.68</v>
      </c>
      <c r="F39" s="199" t="s">
        <v>377</v>
      </c>
      <c r="G39" s="215">
        <v>1886.61</v>
      </c>
      <c r="H39" s="207" t="s">
        <v>378</v>
      </c>
      <c r="I39" s="202">
        <v>77921.17</v>
      </c>
      <c r="J39" s="208"/>
    </row>
    <row r="40" spans="3:10" ht="12.75" customHeight="1">
      <c r="C40" s="204" t="s">
        <v>399</v>
      </c>
      <c r="D40" s="205"/>
      <c r="E40" s="198">
        <v>64714.9</v>
      </c>
      <c r="F40" s="199" t="s">
        <v>377</v>
      </c>
      <c r="G40" s="215">
        <v>1886.61</v>
      </c>
      <c r="H40" s="207" t="s">
        <v>378</v>
      </c>
      <c r="I40" s="202">
        <v>81694.39</v>
      </c>
      <c r="J40" s="208"/>
    </row>
    <row r="41" spans="3:10" ht="12.75" customHeight="1">
      <c r="C41" s="204" t="s">
        <v>400</v>
      </c>
      <c r="D41" s="205"/>
      <c r="E41" s="198">
        <v>75679.29</v>
      </c>
      <c r="F41" s="199" t="s">
        <v>377</v>
      </c>
      <c r="G41" s="215">
        <v>1886.61</v>
      </c>
      <c r="H41" s="207" t="s">
        <v>378</v>
      </c>
      <c r="I41" s="202">
        <v>92658.78</v>
      </c>
      <c r="J41" s="208"/>
    </row>
    <row r="42" spans="3:10" ht="12.75" customHeight="1">
      <c r="C42" s="204" t="s">
        <v>235</v>
      </c>
      <c r="D42" s="205"/>
      <c r="E42" s="217">
        <v>92658.78</v>
      </c>
      <c r="F42" s="199" t="s">
        <v>377</v>
      </c>
      <c r="G42" s="218">
        <v>2069.19</v>
      </c>
      <c r="H42" s="207" t="s">
        <v>378</v>
      </c>
      <c r="I42" s="219">
        <v>111281.49</v>
      </c>
      <c r="J42" s="208"/>
    </row>
    <row r="43" spans="3:10" ht="12.75" customHeight="1">
      <c r="C43" s="220">
        <v>19</v>
      </c>
      <c r="D43" s="221"/>
      <c r="E43" s="222">
        <v>111281.49</v>
      </c>
      <c r="F43" s="223" t="s">
        <v>377</v>
      </c>
      <c r="G43" s="224">
        <v>2241.66</v>
      </c>
      <c r="H43" s="225" t="s">
        <v>378</v>
      </c>
      <c r="I43" s="226">
        <v>131456.43</v>
      </c>
      <c r="J43" s="227"/>
    </row>
    <row r="44" spans="1:12" s="228" customFormat="1" ht="25.5" customHeight="1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</row>
  </sheetData>
  <sheetProtection/>
  <mergeCells count="3">
    <mergeCell ref="C2:J2"/>
    <mergeCell ref="C3:J3"/>
    <mergeCell ref="A44:L44"/>
  </mergeCells>
  <printOptions/>
  <pageMargins left="0.7480314960629921" right="0.7480314960629921" top="0.15748031496062992" bottom="0.2755905511811024" header="0.15748031496062992" footer="0.35433070866141736"/>
  <pageSetup firstPageNumber="20" useFirstPageNumber="1" horizontalDpi="300" verticalDpi="300" orientation="landscape" paperSize="9" scale="90" r:id="rId1"/>
  <headerFooter alignWithMargins="0">
    <oddFooter>&amp;C21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40"/>
  <sheetViews>
    <sheetView showGridLines="0" zoomScalePageLayoutView="0" workbookViewId="0" topLeftCell="A1">
      <pane ySplit="6" topLeftCell="A7" activePane="bottomLeft" state="frozen"/>
      <selection pane="topLeft" activeCell="E1" sqref="E1"/>
      <selection pane="bottomLeft" activeCell="L18" sqref="L18"/>
    </sheetView>
  </sheetViews>
  <sheetFormatPr defaultColWidth="9.140625" defaultRowHeight="15"/>
  <cols>
    <col min="1" max="1" width="4.421875" style="5" customWidth="1"/>
    <col min="2" max="11" width="3.8515625" style="5" customWidth="1"/>
    <col min="12" max="12" width="40.8515625" style="5" customWidth="1"/>
    <col min="13" max="13" width="12.7109375" style="5" hidden="1" customWidth="1"/>
    <col min="14" max="14" width="10.8515625" style="9" customWidth="1"/>
    <col min="15" max="15" width="9.421875" style="9" hidden="1" customWidth="1"/>
    <col min="16" max="16" width="10.8515625" style="9" customWidth="1"/>
    <col min="17" max="18" width="10.00390625" style="74" hidden="1" customWidth="1"/>
    <col min="19" max="19" width="11.421875" style="86" customWidth="1"/>
    <col min="20" max="20" width="11.421875" style="9" customWidth="1"/>
    <col min="21" max="16384" width="9.140625" style="15" customWidth="1"/>
  </cols>
  <sheetData>
    <row r="1" spans="3:19" ht="13.5">
      <c r="C1" s="308"/>
      <c r="D1" s="308"/>
      <c r="E1" s="308"/>
      <c r="F1" s="6"/>
      <c r="G1" s="6"/>
      <c r="H1" s="6"/>
      <c r="I1" s="6"/>
      <c r="J1" s="6"/>
      <c r="K1" s="6"/>
      <c r="L1" s="7" t="s">
        <v>424</v>
      </c>
      <c r="M1" s="8"/>
      <c r="N1" s="8"/>
      <c r="O1" s="8"/>
      <c r="P1" s="8"/>
      <c r="Q1" s="73"/>
      <c r="R1" s="73"/>
      <c r="S1" s="85"/>
    </row>
    <row r="2" spans="12:20" ht="13.5">
      <c r="L2" s="10" t="s">
        <v>0</v>
      </c>
      <c r="M2" s="16"/>
      <c r="T2" s="11"/>
    </row>
    <row r="3" spans="1:20" ht="15.75" thickBot="1">
      <c r="A3" s="309" t="s">
        <v>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12"/>
      <c r="N3" s="12"/>
      <c r="O3" s="12"/>
      <c r="P3" s="12"/>
      <c r="Q3" s="75"/>
      <c r="R3" s="75"/>
      <c r="S3" s="87"/>
      <c r="T3" s="12"/>
    </row>
    <row r="4" spans="1:20" s="17" customFormat="1" ht="15.75" customHeight="1" thickTop="1">
      <c r="A4" s="310" t="s">
        <v>2</v>
      </c>
      <c r="B4" s="311"/>
      <c r="C4" s="312" t="s">
        <v>3</v>
      </c>
      <c r="D4" s="312"/>
      <c r="E4" s="312"/>
      <c r="F4" s="312"/>
      <c r="G4" s="20" t="s">
        <v>202</v>
      </c>
      <c r="H4" s="313" t="s">
        <v>4</v>
      </c>
      <c r="I4" s="313"/>
      <c r="J4" s="313"/>
      <c r="K4" s="313"/>
      <c r="L4" s="21"/>
      <c r="M4" s="302" t="s">
        <v>187</v>
      </c>
      <c r="N4" s="302" t="s">
        <v>198</v>
      </c>
      <c r="O4" s="3"/>
      <c r="P4" s="302" t="s">
        <v>199</v>
      </c>
      <c r="Q4" s="76">
        <v>2013</v>
      </c>
      <c r="R4" s="76" t="s">
        <v>189</v>
      </c>
      <c r="S4" s="305" t="s">
        <v>197</v>
      </c>
      <c r="T4" s="314" t="s">
        <v>200</v>
      </c>
    </row>
    <row r="5" spans="1:20" s="17" customFormat="1" ht="12.75">
      <c r="A5" s="317" t="s">
        <v>201</v>
      </c>
      <c r="B5" s="318"/>
      <c r="C5" s="319" t="s">
        <v>5</v>
      </c>
      <c r="D5" s="319"/>
      <c r="E5" s="319"/>
      <c r="F5" s="319"/>
      <c r="G5" s="22" t="s">
        <v>6</v>
      </c>
      <c r="H5" s="319" t="s">
        <v>5</v>
      </c>
      <c r="I5" s="319"/>
      <c r="J5" s="319"/>
      <c r="K5" s="319"/>
      <c r="L5" s="23" t="s">
        <v>7</v>
      </c>
      <c r="M5" s="303"/>
      <c r="N5" s="303"/>
      <c r="O5" s="2"/>
      <c r="P5" s="303"/>
      <c r="Q5" s="77" t="s">
        <v>188</v>
      </c>
      <c r="R5" s="77" t="s">
        <v>190</v>
      </c>
      <c r="S5" s="306"/>
      <c r="T5" s="315"/>
    </row>
    <row r="6" spans="1:20" s="17" customFormat="1" ht="13.5" thickBot="1">
      <c r="A6" s="25" t="s">
        <v>8</v>
      </c>
      <c r="B6" s="19" t="s">
        <v>9</v>
      </c>
      <c r="C6" s="18" t="s">
        <v>8</v>
      </c>
      <c r="D6" s="18" t="s">
        <v>9</v>
      </c>
      <c r="E6" s="18" t="s">
        <v>10</v>
      </c>
      <c r="F6" s="18" t="s">
        <v>11</v>
      </c>
      <c r="G6" s="18" t="s">
        <v>8</v>
      </c>
      <c r="H6" s="18" t="s">
        <v>8</v>
      </c>
      <c r="I6" s="18" t="s">
        <v>9</v>
      </c>
      <c r="J6" s="18" t="s">
        <v>10</v>
      </c>
      <c r="K6" s="18" t="s">
        <v>11</v>
      </c>
      <c r="L6" s="24"/>
      <c r="M6" s="304"/>
      <c r="N6" s="304"/>
      <c r="O6" s="1"/>
      <c r="P6" s="304"/>
      <c r="Q6" s="78"/>
      <c r="R6" s="79" t="s">
        <v>188</v>
      </c>
      <c r="S6" s="307"/>
      <c r="T6" s="316"/>
    </row>
    <row r="7" spans="1:20" s="34" customFormat="1" ht="15" customHeight="1" thickTop="1">
      <c r="A7" s="26" t="s">
        <v>12</v>
      </c>
      <c r="B7" s="27"/>
      <c r="C7" s="28"/>
      <c r="D7" s="29"/>
      <c r="E7" s="29"/>
      <c r="F7" s="29"/>
      <c r="G7" s="29"/>
      <c r="H7" s="29"/>
      <c r="I7" s="29"/>
      <c r="J7" s="29"/>
      <c r="K7" s="30"/>
      <c r="L7" s="31" t="s">
        <v>14</v>
      </c>
      <c r="M7" s="32">
        <v>15317231.660000002</v>
      </c>
      <c r="N7" s="32">
        <f aca="true" t="shared" si="0" ref="N7:T10">N8</f>
        <v>94808986.71000001</v>
      </c>
      <c r="O7" s="32"/>
      <c r="P7" s="32">
        <f t="shared" si="0"/>
        <v>95248086.71000001</v>
      </c>
      <c r="Q7" s="80" t="e">
        <f t="shared" si="0"/>
        <v>#REF!</v>
      </c>
      <c r="R7" s="80">
        <f t="shared" si="0"/>
        <v>29999209.2</v>
      </c>
      <c r="S7" s="32">
        <f t="shared" si="0"/>
        <v>161240000</v>
      </c>
      <c r="T7" s="33">
        <f>S7-P7</f>
        <v>65991913.28999999</v>
      </c>
    </row>
    <row r="8" spans="1:20" s="34" customFormat="1" ht="15" customHeight="1">
      <c r="A8" s="35"/>
      <c r="B8" s="36"/>
      <c r="C8" s="37" t="s">
        <v>15</v>
      </c>
      <c r="D8" s="37"/>
      <c r="E8" s="37"/>
      <c r="F8" s="37"/>
      <c r="G8" s="37"/>
      <c r="H8" s="37"/>
      <c r="I8" s="37"/>
      <c r="J8" s="37"/>
      <c r="K8" s="38"/>
      <c r="L8" s="39" t="s">
        <v>16</v>
      </c>
      <c r="M8" s="40">
        <v>15317231.660000002</v>
      </c>
      <c r="N8" s="40">
        <f t="shared" si="0"/>
        <v>94808986.71000001</v>
      </c>
      <c r="O8" s="40"/>
      <c r="P8" s="40">
        <f t="shared" si="0"/>
        <v>95248086.71000001</v>
      </c>
      <c r="Q8" s="81" t="e">
        <f t="shared" si="0"/>
        <v>#REF!</v>
      </c>
      <c r="R8" s="81">
        <f t="shared" si="0"/>
        <v>29999209.2</v>
      </c>
      <c r="S8" s="40">
        <f t="shared" si="0"/>
        <v>161240000</v>
      </c>
      <c r="T8" s="41">
        <f t="shared" si="0"/>
        <v>84594233.63581005</v>
      </c>
    </row>
    <row r="9" spans="1:20" s="34" customFormat="1" ht="15" customHeight="1">
      <c r="A9" s="35"/>
      <c r="B9" s="42"/>
      <c r="C9" s="37"/>
      <c r="D9" s="37" t="s">
        <v>17</v>
      </c>
      <c r="E9" s="37"/>
      <c r="F9" s="37"/>
      <c r="G9" s="37"/>
      <c r="H9" s="37"/>
      <c r="I9" s="37"/>
      <c r="J9" s="37"/>
      <c r="K9" s="38"/>
      <c r="L9" s="39" t="s">
        <v>18</v>
      </c>
      <c r="M9" s="43">
        <v>15317231.660000002</v>
      </c>
      <c r="N9" s="43">
        <f t="shared" si="0"/>
        <v>94808986.71000001</v>
      </c>
      <c r="O9" s="43"/>
      <c r="P9" s="43">
        <f t="shared" si="0"/>
        <v>95248086.71000001</v>
      </c>
      <c r="Q9" s="82" t="e">
        <f t="shared" si="0"/>
        <v>#REF!</v>
      </c>
      <c r="R9" s="82">
        <f t="shared" si="0"/>
        <v>29999209.2</v>
      </c>
      <c r="S9" s="43">
        <f t="shared" si="0"/>
        <v>161240000</v>
      </c>
      <c r="T9" s="44">
        <f t="shared" si="0"/>
        <v>84594233.63581005</v>
      </c>
    </row>
    <row r="10" spans="1:20" s="34" customFormat="1" ht="15" customHeight="1">
      <c r="A10" s="35"/>
      <c r="B10" s="42"/>
      <c r="C10" s="45"/>
      <c r="D10" s="37"/>
      <c r="E10" s="37" t="s">
        <v>19</v>
      </c>
      <c r="F10" s="37" t="s">
        <v>13</v>
      </c>
      <c r="G10" s="37"/>
      <c r="H10" s="37"/>
      <c r="I10" s="37"/>
      <c r="J10" s="37"/>
      <c r="K10" s="38"/>
      <c r="L10" s="39" t="s">
        <v>20</v>
      </c>
      <c r="M10" s="43">
        <v>15317231.660000002</v>
      </c>
      <c r="N10" s="43">
        <f>N11</f>
        <v>94808986.71000001</v>
      </c>
      <c r="O10" s="43"/>
      <c r="P10" s="43">
        <f t="shared" si="0"/>
        <v>95248086.71000001</v>
      </c>
      <c r="Q10" s="82" t="e">
        <f t="shared" si="0"/>
        <v>#REF!</v>
      </c>
      <c r="R10" s="82">
        <f t="shared" si="0"/>
        <v>29999209.2</v>
      </c>
      <c r="S10" s="43">
        <f t="shared" si="0"/>
        <v>161240000</v>
      </c>
      <c r="T10" s="44">
        <f t="shared" si="0"/>
        <v>84594233.63581005</v>
      </c>
    </row>
    <row r="11" spans="1:20" s="34" customFormat="1" ht="15" customHeight="1">
      <c r="A11" s="35"/>
      <c r="B11" s="42"/>
      <c r="C11" s="45"/>
      <c r="D11" s="37"/>
      <c r="E11" s="37"/>
      <c r="F11" s="37"/>
      <c r="G11" s="37" t="s">
        <v>19</v>
      </c>
      <c r="H11" s="37"/>
      <c r="I11" s="37"/>
      <c r="J11" s="37"/>
      <c r="K11" s="38"/>
      <c r="L11" s="39" t="s">
        <v>21</v>
      </c>
      <c r="M11" s="43">
        <f aca="true" t="shared" si="1" ref="M11:R11">M12+M38+M59+M163+M174+M184+M190+M194</f>
        <v>15317231.660000002</v>
      </c>
      <c r="N11" s="43">
        <f t="shared" si="1"/>
        <v>94808986.71000001</v>
      </c>
      <c r="O11" s="43">
        <f t="shared" si="1"/>
        <v>-188000</v>
      </c>
      <c r="P11" s="43">
        <f t="shared" si="1"/>
        <v>95248086.71000001</v>
      </c>
      <c r="Q11" s="82" t="e">
        <f t="shared" si="1"/>
        <v>#REF!</v>
      </c>
      <c r="R11" s="82">
        <f t="shared" si="1"/>
        <v>29999209.2</v>
      </c>
      <c r="S11" s="43">
        <f>S12+S38+S59+S163+S174+S184+S190+S194</f>
        <v>161240000</v>
      </c>
      <c r="T11" s="44">
        <f>T12+T38+T59+T163+T174+T184+T190+T194</f>
        <v>84594233.63581005</v>
      </c>
    </row>
    <row r="12" spans="1:20" s="34" customFormat="1" ht="15" customHeight="1">
      <c r="A12" s="35"/>
      <c r="B12" s="42"/>
      <c r="C12" s="45"/>
      <c r="D12" s="37"/>
      <c r="E12" s="37"/>
      <c r="F12" s="37"/>
      <c r="G12" s="37"/>
      <c r="H12" s="37" t="s">
        <v>22</v>
      </c>
      <c r="I12" s="37"/>
      <c r="J12" s="37"/>
      <c r="K12" s="38"/>
      <c r="L12" s="39" t="s">
        <v>23</v>
      </c>
      <c r="M12" s="43">
        <v>11815870.190000001</v>
      </c>
      <c r="N12" s="43">
        <f>N13+N20+N32+N35</f>
        <v>15368347.479999999</v>
      </c>
      <c r="O12" s="43"/>
      <c r="P12" s="43">
        <f>P13+P20+P32+P35</f>
        <v>15367347.479999999</v>
      </c>
      <c r="Q12" s="82">
        <f>Q13+Q20+Q32+Q35</f>
        <v>14065811.379999999</v>
      </c>
      <c r="R12" s="82">
        <f>R13+R20+R32+R35</f>
        <v>2290469</v>
      </c>
      <c r="S12" s="43">
        <f>S13+S20+S32+S35</f>
        <v>13603700</v>
      </c>
      <c r="T12" s="44">
        <f>T13+T20+T32+T35</f>
        <v>15393985.38081005</v>
      </c>
    </row>
    <row r="13" spans="1:20" s="34" customFormat="1" ht="15" customHeight="1">
      <c r="A13" s="35"/>
      <c r="B13" s="42"/>
      <c r="C13" s="45"/>
      <c r="D13" s="37"/>
      <c r="E13" s="37"/>
      <c r="F13" s="37"/>
      <c r="G13" s="37"/>
      <c r="H13" s="37"/>
      <c r="I13" s="37" t="s">
        <v>19</v>
      </c>
      <c r="J13" s="37"/>
      <c r="K13" s="38"/>
      <c r="L13" s="39" t="s">
        <v>24</v>
      </c>
      <c r="M13" s="46">
        <v>1333229.33</v>
      </c>
      <c r="N13" s="46">
        <f>N14+N16+N18</f>
        <v>3830398.33</v>
      </c>
      <c r="O13" s="46"/>
      <c r="P13" s="46">
        <f>P14+P16+P18</f>
        <v>3832398.33</v>
      </c>
      <c r="Q13" s="83">
        <f>Q14+Q16+Q18</f>
        <v>3129902.5199999996</v>
      </c>
      <c r="R13" s="83">
        <f>R14+R16+R18</f>
        <v>262369.48</v>
      </c>
      <c r="S13" s="46">
        <f>S14+S16+S18</f>
        <v>1746600</v>
      </c>
      <c r="T13" s="47">
        <f>T14+T16+T18</f>
        <v>2136966.7748100003</v>
      </c>
    </row>
    <row r="14" spans="1:20" s="48" customFormat="1" ht="15" customHeight="1">
      <c r="A14" s="35"/>
      <c r="B14" s="42"/>
      <c r="C14" s="45"/>
      <c r="D14" s="37"/>
      <c r="E14" s="37"/>
      <c r="F14" s="37"/>
      <c r="G14" s="37"/>
      <c r="H14" s="37"/>
      <c r="I14" s="37"/>
      <c r="J14" s="37" t="s">
        <v>19</v>
      </c>
      <c r="K14" s="37"/>
      <c r="L14" s="39" t="s">
        <v>25</v>
      </c>
      <c r="M14" s="43">
        <v>1284598.52</v>
      </c>
      <c r="N14" s="43">
        <f>N15</f>
        <v>1653346.15</v>
      </c>
      <c r="O14" s="43"/>
      <c r="P14" s="43">
        <f>P15</f>
        <v>1653346.15</v>
      </c>
      <c r="Q14" s="82">
        <f>Q15</f>
        <v>1346524.29</v>
      </c>
      <c r="R14" s="82">
        <f>R15</f>
        <v>250315.05</v>
      </c>
      <c r="S14" s="43">
        <f>S15</f>
        <v>1693600</v>
      </c>
      <c r="T14" s="44">
        <f>T15</f>
        <v>2072908.3748100004</v>
      </c>
    </row>
    <row r="15" spans="1:20" s="34" customFormat="1" ht="15" customHeight="1">
      <c r="A15" s="35"/>
      <c r="B15" s="42"/>
      <c r="C15" s="45"/>
      <c r="D15" s="37"/>
      <c r="E15" s="37"/>
      <c r="F15" s="37"/>
      <c r="G15" s="37"/>
      <c r="H15" s="37"/>
      <c r="I15" s="37"/>
      <c r="J15" s="37"/>
      <c r="K15" s="38" t="s">
        <v>22</v>
      </c>
      <c r="L15" s="49" t="s">
        <v>26</v>
      </c>
      <c r="M15" s="46">
        <v>1284598.52</v>
      </c>
      <c r="N15" s="46">
        <v>1653346.15</v>
      </c>
      <c r="O15" s="46"/>
      <c r="P15" s="46">
        <f>N15+O15</f>
        <v>1653346.15</v>
      </c>
      <c r="Q15" s="83">
        <v>1346524.29</v>
      </c>
      <c r="R15" s="83">
        <v>250315.05</v>
      </c>
      <c r="S15" s="46">
        <v>1693600</v>
      </c>
      <c r="T15" s="47">
        <f>'[1]F 8'!Q7</f>
        <v>2072908.3748100004</v>
      </c>
    </row>
    <row r="16" spans="1:20" s="48" customFormat="1" ht="15" customHeight="1">
      <c r="A16" s="35"/>
      <c r="B16" s="42"/>
      <c r="C16" s="45"/>
      <c r="D16" s="37"/>
      <c r="E16" s="37"/>
      <c r="F16" s="37"/>
      <c r="G16" s="37"/>
      <c r="H16" s="37"/>
      <c r="I16" s="37"/>
      <c r="J16" s="37" t="s">
        <v>27</v>
      </c>
      <c r="K16" s="37"/>
      <c r="L16" s="39" t="s">
        <v>28</v>
      </c>
      <c r="M16" s="43">
        <v>21008</v>
      </c>
      <c r="N16" s="43">
        <f>N17</f>
        <v>2147052.18</v>
      </c>
      <c r="O16" s="43"/>
      <c r="P16" s="43">
        <f>P17</f>
        <v>2147052.18</v>
      </c>
      <c r="Q16" s="82">
        <f>Q17</f>
        <v>1759994.64</v>
      </c>
      <c r="R16" s="82">
        <f>R17</f>
        <v>168</v>
      </c>
      <c r="S16" s="43">
        <f>S17</f>
        <v>21000</v>
      </c>
      <c r="T16" s="44">
        <f>T17</f>
        <v>22058.4</v>
      </c>
    </row>
    <row r="17" spans="1:20" s="34" customFormat="1" ht="15" customHeight="1">
      <c r="A17" s="35"/>
      <c r="B17" s="42"/>
      <c r="C17" s="45"/>
      <c r="D17" s="37"/>
      <c r="E17" s="37"/>
      <c r="F17" s="37"/>
      <c r="G17" s="37"/>
      <c r="H17" s="37"/>
      <c r="I17" s="37"/>
      <c r="J17" s="37"/>
      <c r="K17" s="38" t="s">
        <v>22</v>
      </c>
      <c r="L17" s="49" t="s">
        <v>28</v>
      </c>
      <c r="M17" s="46">
        <v>21008</v>
      </c>
      <c r="N17" s="46">
        <v>2147052.18</v>
      </c>
      <c r="O17" s="46"/>
      <c r="P17" s="46">
        <f>N17+O17</f>
        <v>2147052.18</v>
      </c>
      <c r="Q17" s="83">
        <v>1759994.64</v>
      </c>
      <c r="R17" s="83">
        <v>168</v>
      </c>
      <c r="S17" s="46">
        <v>21000</v>
      </c>
      <c r="T17" s="47">
        <f>'[1]F 8'!Q52</f>
        <v>22058.4</v>
      </c>
    </row>
    <row r="18" spans="1:20" s="48" customFormat="1" ht="15" customHeight="1">
      <c r="A18" s="35"/>
      <c r="B18" s="42"/>
      <c r="C18" s="45"/>
      <c r="D18" s="37"/>
      <c r="E18" s="37"/>
      <c r="F18" s="37"/>
      <c r="G18" s="37"/>
      <c r="H18" s="37"/>
      <c r="I18" s="37"/>
      <c r="J18" s="37" t="s">
        <v>29</v>
      </c>
      <c r="K18" s="37"/>
      <c r="L18" s="39" t="s">
        <v>30</v>
      </c>
      <c r="M18" s="43">
        <v>27622.81</v>
      </c>
      <c r="N18" s="43">
        <f>N19</f>
        <v>30000</v>
      </c>
      <c r="O18" s="43"/>
      <c r="P18" s="43">
        <f>P19</f>
        <v>32000</v>
      </c>
      <c r="Q18" s="82">
        <f>Q19</f>
        <v>23383.59</v>
      </c>
      <c r="R18" s="82">
        <f>R19</f>
        <v>11886.43</v>
      </c>
      <c r="S18" s="43">
        <f>S19</f>
        <v>32000</v>
      </c>
      <c r="T18" s="44">
        <f>T19</f>
        <v>42000</v>
      </c>
    </row>
    <row r="19" spans="1:20" s="34" customFormat="1" ht="15" customHeight="1">
      <c r="A19" s="35"/>
      <c r="B19" s="42"/>
      <c r="C19" s="45"/>
      <c r="D19" s="37"/>
      <c r="E19" s="37"/>
      <c r="F19" s="37"/>
      <c r="G19" s="37"/>
      <c r="H19" s="37"/>
      <c r="I19" s="37"/>
      <c r="J19" s="37"/>
      <c r="K19" s="38" t="s">
        <v>22</v>
      </c>
      <c r="L19" s="49" t="s">
        <v>30</v>
      </c>
      <c r="M19" s="46">
        <v>27622.81</v>
      </c>
      <c r="N19" s="46">
        <v>30000</v>
      </c>
      <c r="O19" s="46">
        <v>2000</v>
      </c>
      <c r="P19" s="46">
        <f>N19+O19</f>
        <v>32000</v>
      </c>
      <c r="Q19" s="83">
        <v>23383.59</v>
      </c>
      <c r="R19" s="83">
        <v>11886.43</v>
      </c>
      <c r="S19" s="46">
        <v>32000</v>
      </c>
      <c r="T19" s="47">
        <f>'[1]F 8'!Q98</f>
        <v>42000</v>
      </c>
    </row>
    <row r="20" spans="1:20" s="34" customFormat="1" ht="15" customHeight="1">
      <c r="A20" s="35"/>
      <c r="B20" s="42"/>
      <c r="C20" s="45"/>
      <c r="D20" s="37"/>
      <c r="E20" s="37"/>
      <c r="F20" s="37"/>
      <c r="G20" s="37"/>
      <c r="H20" s="37"/>
      <c r="I20" s="37" t="s">
        <v>27</v>
      </c>
      <c r="J20" s="37"/>
      <c r="K20" s="38"/>
      <c r="L20" s="39" t="s">
        <v>31</v>
      </c>
      <c r="M20" s="46">
        <v>6296674.220000001</v>
      </c>
      <c r="N20" s="46">
        <f>N21+N24+N26+N28+N30</f>
        <v>7058023.53</v>
      </c>
      <c r="O20" s="46"/>
      <c r="P20" s="46">
        <f>P21+P24+P26+P28+P30</f>
        <v>7055023.529999999</v>
      </c>
      <c r="Q20" s="83">
        <f>Q21+Q24+Q26+Q28+Q30</f>
        <v>6659182.319999999</v>
      </c>
      <c r="R20" s="83">
        <f>R21+R24+R26+R28+R30</f>
        <v>1394406.0599999998</v>
      </c>
      <c r="S20" s="46">
        <f>S21+S24+S26+S28+S30</f>
        <v>10548000</v>
      </c>
      <c r="T20" s="47">
        <f>T21+T24+T26+T28+T30</f>
        <v>8814097.252170347</v>
      </c>
    </row>
    <row r="21" spans="1:20" s="48" customFormat="1" ht="15" customHeight="1">
      <c r="A21" s="35"/>
      <c r="B21" s="42"/>
      <c r="C21" s="45"/>
      <c r="D21" s="37"/>
      <c r="E21" s="37"/>
      <c r="F21" s="37"/>
      <c r="G21" s="37"/>
      <c r="H21" s="37"/>
      <c r="I21" s="37"/>
      <c r="J21" s="37" t="s">
        <v>19</v>
      </c>
      <c r="K21" s="37"/>
      <c r="L21" s="39" t="s">
        <v>32</v>
      </c>
      <c r="M21" s="43">
        <v>5847893.61</v>
      </c>
      <c r="N21" s="43">
        <f>SUM(N22:N23)</f>
        <v>6105823.53</v>
      </c>
      <c r="O21" s="43"/>
      <c r="P21" s="43">
        <f>SUM(P22:P23)</f>
        <v>6455823.529999999</v>
      </c>
      <c r="Q21" s="82">
        <f>SUM(Q22:Q23)</f>
        <v>6111655.13</v>
      </c>
      <c r="R21" s="82">
        <f>SUM(R22:R23)</f>
        <v>1223452.72</v>
      </c>
      <c r="S21" s="43">
        <f>SUM(S22:S23)</f>
        <v>9403000</v>
      </c>
      <c r="T21" s="44">
        <f>SUM(T22:T23)</f>
        <v>7544153.752170347</v>
      </c>
    </row>
    <row r="22" spans="1:20" s="34" customFormat="1" ht="15" customHeight="1">
      <c r="A22" s="35"/>
      <c r="B22" s="42"/>
      <c r="C22" s="45"/>
      <c r="D22" s="37"/>
      <c r="E22" s="37"/>
      <c r="F22" s="37"/>
      <c r="G22" s="37"/>
      <c r="H22" s="37"/>
      <c r="I22" s="37"/>
      <c r="J22" s="37"/>
      <c r="K22" s="38" t="s">
        <v>22</v>
      </c>
      <c r="L22" s="49" t="s">
        <v>33</v>
      </c>
      <c r="M22" s="46">
        <v>3797861.5400000005</v>
      </c>
      <c r="N22" s="46">
        <v>3861010.43</v>
      </c>
      <c r="O22" s="46">
        <v>700000</v>
      </c>
      <c r="P22" s="46">
        <f>N22+O22</f>
        <v>4561010.43</v>
      </c>
      <c r="Q22" s="83">
        <v>4303017.68</v>
      </c>
      <c r="R22" s="83">
        <v>606742.71</v>
      </c>
      <c r="S22" s="46">
        <v>5159000</v>
      </c>
      <c r="T22" s="47">
        <f>'[1]F 8'!Q144</f>
        <v>5033325.659670346</v>
      </c>
    </row>
    <row r="23" spans="1:20" s="34" customFormat="1" ht="15" customHeight="1">
      <c r="A23" s="35"/>
      <c r="B23" s="42"/>
      <c r="C23" s="45"/>
      <c r="D23" s="37"/>
      <c r="E23" s="37"/>
      <c r="F23" s="37"/>
      <c r="G23" s="37"/>
      <c r="H23" s="37"/>
      <c r="I23" s="37"/>
      <c r="J23" s="37"/>
      <c r="K23" s="38" t="s">
        <v>34</v>
      </c>
      <c r="L23" s="49" t="s">
        <v>191</v>
      </c>
      <c r="M23" s="46">
        <v>2050032.07</v>
      </c>
      <c r="N23" s="46">
        <v>2244813.1</v>
      </c>
      <c r="O23" s="46">
        <v>-350000</v>
      </c>
      <c r="P23" s="46">
        <f>N23+O23</f>
        <v>1894813.1</v>
      </c>
      <c r="Q23" s="83">
        <v>1808637.45</v>
      </c>
      <c r="R23" s="83">
        <v>616710.01</v>
      </c>
      <c r="S23" s="46">
        <v>4244000</v>
      </c>
      <c r="T23" s="47">
        <f>'[1]F 8'!Q189</f>
        <v>2510828.0925000003</v>
      </c>
    </row>
    <row r="24" spans="1:20" s="48" customFormat="1" ht="15" customHeight="1">
      <c r="A24" s="35"/>
      <c r="B24" s="42"/>
      <c r="C24" s="45"/>
      <c r="D24" s="37"/>
      <c r="E24" s="37"/>
      <c r="F24" s="37"/>
      <c r="G24" s="37"/>
      <c r="H24" s="37"/>
      <c r="I24" s="37"/>
      <c r="J24" s="37" t="s">
        <v>17</v>
      </c>
      <c r="K24" s="37"/>
      <c r="L24" s="39" t="s">
        <v>35</v>
      </c>
      <c r="M24" s="43">
        <v>151212.29</v>
      </c>
      <c r="N24" s="43">
        <f>N25</f>
        <v>0</v>
      </c>
      <c r="O24" s="43"/>
      <c r="P24" s="43">
        <f>P25</f>
        <v>0</v>
      </c>
      <c r="Q24" s="82">
        <f>Q25</f>
        <v>0</v>
      </c>
      <c r="R24" s="82">
        <f>R25</f>
        <v>120776.7</v>
      </c>
      <c r="S24" s="43">
        <f>S25</f>
        <v>800000</v>
      </c>
      <c r="T24" s="44">
        <f>T25</f>
        <v>840000</v>
      </c>
    </row>
    <row r="25" spans="1:20" s="34" customFormat="1" ht="15" customHeight="1">
      <c r="A25" s="35"/>
      <c r="B25" s="42"/>
      <c r="C25" s="45"/>
      <c r="D25" s="37"/>
      <c r="E25" s="37"/>
      <c r="F25" s="37"/>
      <c r="G25" s="37"/>
      <c r="H25" s="37"/>
      <c r="I25" s="37"/>
      <c r="J25" s="37"/>
      <c r="K25" s="38" t="s">
        <v>22</v>
      </c>
      <c r="L25" s="49" t="s">
        <v>35</v>
      </c>
      <c r="M25" s="46">
        <v>151212.29</v>
      </c>
      <c r="N25" s="46">
        <v>0</v>
      </c>
      <c r="O25" s="46"/>
      <c r="P25" s="46">
        <f>N25+O25</f>
        <v>0</v>
      </c>
      <c r="Q25" s="83">
        <f>O25+P25</f>
        <v>0</v>
      </c>
      <c r="R25" s="83">
        <v>120776.7</v>
      </c>
      <c r="S25" s="46">
        <f>'[1]F 8'!P233</f>
        <v>800000</v>
      </c>
      <c r="T25" s="47">
        <f>'[1]F 8'!Q233</f>
        <v>840000</v>
      </c>
    </row>
    <row r="26" spans="1:20" s="48" customFormat="1" ht="15" customHeight="1">
      <c r="A26" s="35"/>
      <c r="B26" s="42"/>
      <c r="C26" s="45"/>
      <c r="D26" s="37"/>
      <c r="E26" s="37"/>
      <c r="F26" s="37"/>
      <c r="G26" s="37"/>
      <c r="H26" s="37"/>
      <c r="I26" s="37"/>
      <c r="J26" s="37" t="s">
        <v>29</v>
      </c>
      <c r="K26" s="37"/>
      <c r="L26" s="39" t="s">
        <v>36</v>
      </c>
      <c r="M26" s="43">
        <v>62476.240000000005</v>
      </c>
      <c r="N26" s="43">
        <f>N27</f>
        <v>64000</v>
      </c>
      <c r="O26" s="43"/>
      <c r="P26" s="43">
        <f>P27</f>
        <v>74000</v>
      </c>
      <c r="Q26" s="82">
        <f>Q27</f>
        <v>59354.76</v>
      </c>
      <c r="R26" s="82">
        <f>R27</f>
        <v>31080.92</v>
      </c>
      <c r="S26" s="43">
        <f>S27</f>
        <v>65000</v>
      </c>
      <c r="T26" s="44">
        <f>T27</f>
        <v>78750</v>
      </c>
    </row>
    <row r="27" spans="1:20" s="34" customFormat="1" ht="15" customHeight="1">
      <c r="A27" s="35"/>
      <c r="B27" s="42"/>
      <c r="C27" s="45"/>
      <c r="D27" s="37"/>
      <c r="E27" s="37"/>
      <c r="F27" s="37"/>
      <c r="G27" s="37"/>
      <c r="H27" s="37"/>
      <c r="I27" s="37"/>
      <c r="J27" s="37"/>
      <c r="K27" s="38" t="s">
        <v>22</v>
      </c>
      <c r="L27" s="49" t="s">
        <v>36</v>
      </c>
      <c r="M27" s="46">
        <v>62476.240000000005</v>
      </c>
      <c r="N27" s="46">
        <v>64000</v>
      </c>
      <c r="O27" s="46">
        <v>10000</v>
      </c>
      <c r="P27" s="46">
        <f>N27+O27</f>
        <v>74000</v>
      </c>
      <c r="Q27" s="83">
        <v>59354.76</v>
      </c>
      <c r="R27" s="83">
        <v>31080.92</v>
      </c>
      <c r="S27" s="46">
        <v>65000</v>
      </c>
      <c r="T27" s="47">
        <f>'[1]F 8'!Q279</f>
        <v>78750</v>
      </c>
    </row>
    <row r="28" spans="1:20" s="48" customFormat="1" ht="15" customHeight="1">
      <c r="A28" s="35"/>
      <c r="B28" s="42"/>
      <c r="C28" s="45"/>
      <c r="D28" s="37"/>
      <c r="E28" s="37"/>
      <c r="F28" s="37"/>
      <c r="G28" s="37"/>
      <c r="H28" s="37"/>
      <c r="I28" s="37"/>
      <c r="J28" s="37" t="s">
        <v>37</v>
      </c>
      <c r="K28" s="37"/>
      <c r="L28" s="39" t="s">
        <v>38</v>
      </c>
      <c r="M28" s="43">
        <v>225092.08000000002</v>
      </c>
      <c r="N28" s="43">
        <f>N29</f>
        <v>250000</v>
      </c>
      <c r="O28" s="43"/>
      <c r="P28" s="43">
        <f>P29</f>
        <v>250000</v>
      </c>
      <c r="Q28" s="82">
        <f>Q29</f>
        <v>245057.79</v>
      </c>
      <c r="R28" s="82">
        <f>R29</f>
        <v>19095.72</v>
      </c>
      <c r="S28" s="43">
        <f>S29</f>
        <v>250000</v>
      </c>
      <c r="T28" s="44">
        <f>T29</f>
        <v>315000</v>
      </c>
    </row>
    <row r="29" spans="1:20" s="34" customFormat="1" ht="15" customHeight="1">
      <c r="A29" s="35"/>
      <c r="B29" s="42"/>
      <c r="C29" s="45"/>
      <c r="D29" s="37"/>
      <c r="E29" s="37"/>
      <c r="F29" s="37"/>
      <c r="G29" s="37"/>
      <c r="H29" s="37"/>
      <c r="I29" s="37"/>
      <c r="J29" s="37"/>
      <c r="K29" s="38" t="s">
        <v>22</v>
      </c>
      <c r="L29" s="49" t="s">
        <v>38</v>
      </c>
      <c r="M29" s="46">
        <v>225092.08000000002</v>
      </c>
      <c r="N29" s="46">
        <v>250000</v>
      </c>
      <c r="O29" s="46"/>
      <c r="P29" s="46">
        <f>N29+O29</f>
        <v>250000</v>
      </c>
      <c r="Q29" s="83">
        <v>245057.79</v>
      </c>
      <c r="R29" s="83">
        <v>19095.72</v>
      </c>
      <c r="S29" s="46">
        <v>250000</v>
      </c>
      <c r="T29" s="47">
        <f>'[1]F 8'!Q324</f>
        <v>315000</v>
      </c>
    </row>
    <row r="30" spans="1:20" s="48" customFormat="1" ht="15" customHeight="1">
      <c r="A30" s="35"/>
      <c r="B30" s="42"/>
      <c r="C30" s="45"/>
      <c r="D30" s="37"/>
      <c r="E30" s="37"/>
      <c r="F30" s="37"/>
      <c r="G30" s="37"/>
      <c r="H30" s="37"/>
      <c r="I30" s="37"/>
      <c r="J30" s="37" t="s">
        <v>39</v>
      </c>
      <c r="K30" s="37"/>
      <c r="L30" s="39" t="s">
        <v>40</v>
      </c>
      <c r="M30" s="43">
        <v>10000</v>
      </c>
      <c r="N30" s="43">
        <f>N31</f>
        <v>638200</v>
      </c>
      <c r="O30" s="43"/>
      <c r="P30" s="43">
        <f>P31</f>
        <v>275200</v>
      </c>
      <c r="Q30" s="82">
        <f>Q31</f>
        <v>243114.64</v>
      </c>
      <c r="R30" s="82">
        <f>R31</f>
        <v>0</v>
      </c>
      <c r="S30" s="43">
        <f>S31</f>
        <v>30000</v>
      </c>
      <c r="T30" s="44">
        <f>T31</f>
        <v>36193.5</v>
      </c>
    </row>
    <row r="31" spans="1:20" s="34" customFormat="1" ht="15" customHeight="1">
      <c r="A31" s="35"/>
      <c r="B31" s="42"/>
      <c r="C31" s="45"/>
      <c r="D31" s="37"/>
      <c r="E31" s="37"/>
      <c r="F31" s="37"/>
      <c r="G31" s="37"/>
      <c r="H31" s="37"/>
      <c r="I31" s="37"/>
      <c r="J31" s="37"/>
      <c r="K31" s="38" t="s">
        <v>22</v>
      </c>
      <c r="L31" s="49" t="s">
        <v>40</v>
      </c>
      <c r="M31" s="46">
        <v>10000</v>
      </c>
      <c r="N31" s="46">
        <v>638200</v>
      </c>
      <c r="O31" s="46">
        <v>-363000</v>
      </c>
      <c r="P31" s="46">
        <f>N31+O31</f>
        <v>275200</v>
      </c>
      <c r="Q31" s="83">
        <v>243114.64</v>
      </c>
      <c r="R31" s="83">
        <v>0</v>
      </c>
      <c r="S31" s="46">
        <v>30000</v>
      </c>
      <c r="T31" s="47">
        <f>'[1]F 8'!Q369</f>
        <v>36193.5</v>
      </c>
    </row>
    <row r="32" spans="1:20" s="34" customFormat="1" ht="15" customHeight="1">
      <c r="A32" s="35"/>
      <c r="B32" s="42"/>
      <c r="C32" s="45"/>
      <c r="D32" s="37"/>
      <c r="E32" s="37"/>
      <c r="F32" s="37"/>
      <c r="G32" s="37"/>
      <c r="H32" s="37"/>
      <c r="I32" s="37" t="s">
        <v>41</v>
      </c>
      <c r="J32" s="37"/>
      <c r="K32" s="38"/>
      <c r="L32" s="39" t="s">
        <v>42</v>
      </c>
      <c r="M32" s="46">
        <v>107939.66</v>
      </c>
      <c r="N32" s="46">
        <f>N33</f>
        <v>39925.62</v>
      </c>
      <c r="O32" s="46"/>
      <c r="P32" s="46">
        <f aca="true" t="shared" si="2" ref="P32:T33">P33</f>
        <v>39925.62</v>
      </c>
      <c r="Q32" s="83">
        <f t="shared" si="2"/>
        <v>39925.62</v>
      </c>
      <c r="R32" s="83">
        <f t="shared" si="2"/>
        <v>6721.66</v>
      </c>
      <c r="S32" s="46">
        <f t="shared" si="2"/>
        <v>45500</v>
      </c>
      <c r="T32" s="47">
        <f t="shared" si="2"/>
        <v>133013.4551172</v>
      </c>
    </row>
    <row r="33" spans="1:20" s="48" customFormat="1" ht="15" customHeight="1">
      <c r="A33" s="35"/>
      <c r="B33" s="42"/>
      <c r="C33" s="45"/>
      <c r="D33" s="37"/>
      <c r="E33" s="37"/>
      <c r="F33" s="37"/>
      <c r="G33" s="37"/>
      <c r="H33" s="37"/>
      <c r="I33" s="37"/>
      <c r="J33" s="37" t="s">
        <v>19</v>
      </c>
      <c r="K33" s="37"/>
      <c r="L33" s="39" t="s">
        <v>43</v>
      </c>
      <c r="M33" s="43">
        <v>107939.66</v>
      </c>
      <c r="N33" s="43">
        <f>N34</f>
        <v>39925.62</v>
      </c>
      <c r="O33" s="43"/>
      <c r="P33" s="43">
        <f t="shared" si="2"/>
        <v>39925.62</v>
      </c>
      <c r="Q33" s="82">
        <f t="shared" si="2"/>
        <v>39925.62</v>
      </c>
      <c r="R33" s="82">
        <f t="shared" si="2"/>
        <v>6721.66</v>
      </c>
      <c r="S33" s="43">
        <f t="shared" si="2"/>
        <v>45500</v>
      </c>
      <c r="T33" s="44">
        <f t="shared" si="2"/>
        <v>133013.4551172</v>
      </c>
    </row>
    <row r="34" spans="1:20" s="34" customFormat="1" ht="15" customHeight="1">
      <c r="A34" s="35"/>
      <c r="B34" s="42"/>
      <c r="C34" s="45"/>
      <c r="D34" s="37"/>
      <c r="E34" s="37"/>
      <c r="F34" s="37"/>
      <c r="G34" s="37"/>
      <c r="H34" s="37"/>
      <c r="I34" s="37"/>
      <c r="J34" s="37"/>
      <c r="K34" s="38" t="s">
        <v>22</v>
      </c>
      <c r="L34" s="49" t="s">
        <v>44</v>
      </c>
      <c r="M34" s="46">
        <v>107939.66</v>
      </c>
      <c r="N34" s="46">
        <v>39925.62</v>
      </c>
      <c r="O34" s="46"/>
      <c r="P34" s="46">
        <f>N34+O34</f>
        <v>39925.62</v>
      </c>
      <c r="Q34" s="83">
        <v>39925.62</v>
      </c>
      <c r="R34" s="83">
        <v>6721.66</v>
      </c>
      <c r="S34" s="46">
        <v>45500</v>
      </c>
      <c r="T34" s="47">
        <f>'[1]F 8'!Q414</f>
        <v>133013.4551172</v>
      </c>
    </row>
    <row r="35" spans="1:20" s="34" customFormat="1" ht="15" customHeight="1">
      <c r="A35" s="35"/>
      <c r="B35" s="42"/>
      <c r="C35" s="45"/>
      <c r="D35" s="37"/>
      <c r="E35" s="37"/>
      <c r="F35" s="37"/>
      <c r="G35" s="37"/>
      <c r="H35" s="37"/>
      <c r="I35" s="37" t="s">
        <v>29</v>
      </c>
      <c r="J35" s="37"/>
      <c r="K35" s="38"/>
      <c r="L35" s="39" t="s">
        <v>45</v>
      </c>
      <c r="M35" s="46">
        <v>4078026.98</v>
      </c>
      <c r="N35" s="46">
        <f>N36</f>
        <v>4440000</v>
      </c>
      <c r="O35" s="46"/>
      <c r="P35" s="46">
        <f aca="true" t="shared" si="3" ref="P35:T36">P36</f>
        <v>4440000</v>
      </c>
      <c r="Q35" s="83">
        <f t="shared" si="3"/>
        <v>4236800.92</v>
      </c>
      <c r="R35" s="83">
        <f t="shared" si="3"/>
        <v>626971.8</v>
      </c>
      <c r="S35" s="46">
        <f t="shared" si="3"/>
        <v>1263600</v>
      </c>
      <c r="T35" s="47">
        <f t="shared" si="3"/>
        <v>4309907.898712503</v>
      </c>
    </row>
    <row r="36" spans="1:20" s="48" customFormat="1" ht="15" customHeight="1">
      <c r="A36" s="35"/>
      <c r="B36" s="42"/>
      <c r="C36" s="45"/>
      <c r="D36" s="37"/>
      <c r="E36" s="37"/>
      <c r="F36" s="37"/>
      <c r="G36" s="37"/>
      <c r="H36" s="37"/>
      <c r="I36" s="37"/>
      <c r="J36" s="37" t="s">
        <v>19</v>
      </c>
      <c r="K36" s="37"/>
      <c r="L36" s="39" t="s">
        <v>46</v>
      </c>
      <c r="M36" s="43">
        <v>4078026.98</v>
      </c>
      <c r="N36" s="43">
        <f>N37</f>
        <v>4440000</v>
      </c>
      <c r="O36" s="43"/>
      <c r="P36" s="43">
        <f t="shared" si="3"/>
        <v>4440000</v>
      </c>
      <c r="Q36" s="82">
        <f t="shared" si="3"/>
        <v>4236800.92</v>
      </c>
      <c r="R36" s="82">
        <f t="shared" si="3"/>
        <v>626971.8</v>
      </c>
      <c r="S36" s="43">
        <f t="shared" si="3"/>
        <v>1263600</v>
      </c>
      <c r="T36" s="44">
        <f t="shared" si="3"/>
        <v>4309907.898712503</v>
      </c>
    </row>
    <row r="37" spans="1:20" s="34" customFormat="1" ht="15" customHeight="1">
      <c r="A37" s="35"/>
      <c r="B37" s="42"/>
      <c r="C37" s="45"/>
      <c r="D37" s="37"/>
      <c r="E37" s="37"/>
      <c r="F37" s="37"/>
      <c r="G37" s="37"/>
      <c r="H37" s="37"/>
      <c r="I37" s="37"/>
      <c r="J37" s="37"/>
      <c r="K37" s="38" t="s">
        <v>47</v>
      </c>
      <c r="L37" s="49" t="s">
        <v>48</v>
      </c>
      <c r="M37" s="46">
        <v>4078026.98</v>
      </c>
      <c r="N37" s="46">
        <v>4440000</v>
      </c>
      <c r="O37" s="46"/>
      <c r="P37" s="46">
        <f>N37+O37</f>
        <v>4440000</v>
      </c>
      <c r="Q37" s="83">
        <v>4236800.92</v>
      </c>
      <c r="R37" s="83">
        <v>626971.8</v>
      </c>
      <c r="S37" s="46">
        <v>1263600</v>
      </c>
      <c r="T37" s="47">
        <f>'[1]F 8'!Q460</f>
        <v>4309907.898712503</v>
      </c>
    </row>
    <row r="38" spans="1:20" s="34" customFormat="1" ht="15" customHeight="1">
      <c r="A38" s="35"/>
      <c r="B38" s="42"/>
      <c r="C38" s="45"/>
      <c r="D38" s="37"/>
      <c r="E38" s="37"/>
      <c r="F38" s="37"/>
      <c r="G38" s="37"/>
      <c r="H38" s="37" t="s">
        <v>34</v>
      </c>
      <c r="I38" s="37"/>
      <c r="J38" s="37"/>
      <c r="K38" s="38"/>
      <c r="L38" s="39" t="s">
        <v>49</v>
      </c>
      <c r="M38" s="43">
        <v>1638124.6</v>
      </c>
      <c r="N38" s="43">
        <f>N39+N44+N49+N54</f>
        <v>1320425.88</v>
      </c>
      <c r="O38" s="43"/>
      <c r="P38" s="43">
        <f>P39+P44+P49+P54</f>
        <v>1321425.88</v>
      </c>
      <c r="Q38" s="82">
        <f>Q39+Q44+Q49+Q54</f>
        <v>1089905.31</v>
      </c>
      <c r="R38" s="82">
        <f>R39+R44+R49+R54</f>
        <v>124384.74000000002</v>
      </c>
      <c r="S38" s="43">
        <f>S39+S44+S49+S54</f>
        <v>2053700</v>
      </c>
      <c r="T38" s="44">
        <f>T39+T44+T49+T54</f>
        <v>1840457.7875</v>
      </c>
    </row>
    <row r="39" spans="1:20" s="34" customFormat="1" ht="15" customHeight="1">
      <c r="A39" s="35"/>
      <c r="B39" s="42"/>
      <c r="C39" s="45"/>
      <c r="D39" s="37"/>
      <c r="E39" s="37"/>
      <c r="F39" s="37"/>
      <c r="G39" s="37"/>
      <c r="H39" s="37"/>
      <c r="I39" s="37" t="s">
        <v>19</v>
      </c>
      <c r="J39" s="37"/>
      <c r="K39" s="38"/>
      <c r="L39" s="39" t="s">
        <v>50</v>
      </c>
      <c r="M39" s="46">
        <v>8116.17</v>
      </c>
      <c r="N39" s="46">
        <f>N40+N42</f>
        <v>19200</v>
      </c>
      <c r="O39" s="46"/>
      <c r="P39" s="46">
        <f>P40+P42</f>
        <v>39200</v>
      </c>
      <c r="Q39" s="83">
        <f>Q40+Q42</f>
        <v>26703.92</v>
      </c>
      <c r="R39" s="83">
        <f>R40+R42</f>
        <v>2824.3199999999997</v>
      </c>
      <c r="S39" s="46">
        <f>S40+S42</f>
        <v>19100</v>
      </c>
      <c r="T39" s="47">
        <f>T40+T42</f>
        <v>24948</v>
      </c>
    </row>
    <row r="40" spans="1:20" s="48" customFormat="1" ht="15" customHeight="1">
      <c r="A40" s="35"/>
      <c r="B40" s="42"/>
      <c r="C40" s="45"/>
      <c r="D40" s="37"/>
      <c r="E40" s="37"/>
      <c r="F40" s="37"/>
      <c r="G40" s="37"/>
      <c r="H40" s="37"/>
      <c r="I40" s="37"/>
      <c r="J40" s="37" t="s">
        <v>19</v>
      </c>
      <c r="K40" s="37"/>
      <c r="L40" s="39" t="s">
        <v>51</v>
      </c>
      <c r="M40" s="43">
        <v>5954.53</v>
      </c>
      <c r="N40" s="43">
        <f>N41</f>
        <v>9600</v>
      </c>
      <c r="O40" s="43"/>
      <c r="P40" s="43">
        <f>P41</f>
        <v>29600</v>
      </c>
      <c r="Q40" s="82">
        <f>Q41</f>
        <v>17103.92</v>
      </c>
      <c r="R40" s="82">
        <f>R41</f>
        <v>2071.18</v>
      </c>
      <c r="S40" s="43">
        <f>S41</f>
        <v>14000</v>
      </c>
      <c r="T40" s="44">
        <f>T41</f>
        <v>11088</v>
      </c>
    </row>
    <row r="41" spans="1:20" s="34" customFormat="1" ht="15" customHeight="1">
      <c r="A41" s="35"/>
      <c r="B41" s="42"/>
      <c r="C41" s="45"/>
      <c r="D41" s="37"/>
      <c r="E41" s="37"/>
      <c r="F41" s="37"/>
      <c r="G41" s="37"/>
      <c r="H41" s="37"/>
      <c r="I41" s="37"/>
      <c r="J41" s="37"/>
      <c r="K41" s="38" t="s">
        <v>22</v>
      </c>
      <c r="L41" s="49" t="s">
        <v>51</v>
      </c>
      <c r="M41" s="46">
        <v>5954.53</v>
      </c>
      <c r="N41" s="46">
        <v>9600</v>
      </c>
      <c r="O41" s="46">
        <v>20000</v>
      </c>
      <c r="P41" s="46">
        <f>N41+O41</f>
        <v>29600</v>
      </c>
      <c r="Q41" s="83">
        <v>17103.92</v>
      </c>
      <c r="R41" s="83">
        <v>2071.18</v>
      </c>
      <c r="S41" s="46">
        <v>14000</v>
      </c>
      <c r="T41" s="47">
        <f>'[1]F 8'!Q504</f>
        <v>11088</v>
      </c>
    </row>
    <row r="42" spans="1:20" s="48" customFormat="1" ht="15" customHeight="1">
      <c r="A42" s="35"/>
      <c r="B42" s="42"/>
      <c r="C42" s="45"/>
      <c r="D42" s="37"/>
      <c r="E42" s="37"/>
      <c r="F42" s="37"/>
      <c r="G42" s="37"/>
      <c r="H42" s="37"/>
      <c r="I42" s="37"/>
      <c r="J42" s="37" t="s">
        <v>17</v>
      </c>
      <c r="K42" s="37"/>
      <c r="L42" s="39" t="s">
        <v>52</v>
      </c>
      <c r="M42" s="43">
        <v>2161.64</v>
      </c>
      <c r="N42" s="43">
        <f>N43</f>
        <v>9600</v>
      </c>
      <c r="O42" s="43"/>
      <c r="P42" s="43">
        <f>P43</f>
        <v>9600</v>
      </c>
      <c r="Q42" s="82">
        <f>Q43</f>
        <v>9600</v>
      </c>
      <c r="R42" s="82">
        <f>R43</f>
        <v>753.14</v>
      </c>
      <c r="S42" s="43">
        <f>S43</f>
        <v>5100</v>
      </c>
      <c r="T42" s="44">
        <f>T43</f>
        <v>13860</v>
      </c>
    </row>
    <row r="43" spans="1:20" s="34" customFormat="1" ht="15" customHeight="1">
      <c r="A43" s="35"/>
      <c r="B43" s="42"/>
      <c r="C43" s="45"/>
      <c r="D43" s="37"/>
      <c r="E43" s="37"/>
      <c r="F43" s="37"/>
      <c r="G43" s="37"/>
      <c r="H43" s="37"/>
      <c r="I43" s="37"/>
      <c r="J43" s="37"/>
      <c r="K43" s="38" t="s">
        <v>22</v>
      </c>
      <c r="L43" s="49" t="s">
        <v>52</v>
      </c>
      <c r="M43" s="46">
        <v>2161.64</v>
      </c>
      <c r="N43" s="46">
        <v>9600</v>
      </c>
      <c r="O43" s="46"/>
      <c r="P43" s="46">
        <f>N43+O43</f>
        <v>9600</v>
      </c>
      <c r="Q43" s="83">
        <v>9600</v>
      </c>
      <c r="R43" s="83">
        <v>753.14</v>
      </c>
      <c r="S43" s="46">
        <v>5100</v>
      </c>
      <c r="T43" s="47">
        <f>'[1]F 8'!Q549</f>
        <v>13860</v>
      </c>
    </row>
    <row r="44" spans="1:20" s="34" customFormat="1" ht="15" customHeight="1">
      <c r="A44" s="35"/>
      <c r="B44" s="42"/>
      <c r="C44" s="45"/>
      <c r="D44" s="37"/>
      <c r="E44" s="37"/>
      <c r="F44" s="37"/>
      <c r="G44" s="37"/>
      <c r="H44" s="37"/>
      <c r="I44" s="37" t="s">
        <v>27</v>
      </c>
      <c r="J44" s="37"/>
      <c r="K44" s="38"/>
      <c r="L44" s="39" t="s">
        <v>31</v>
      </c>
      <c r="M44" s="46">
        <v>1617412.4100000001</v>
      </c>
      <c r="N44" s="46">
        <f>N45+N47</f>
        <v>1295662.94</v>
      </c>
      <c r="O44" s="46"/>
      <c r="P44" s="46">
        <f>P45+P47</f>
        <v>1270662.94</v>
      </c>
      <c r="Q44" s="83">
        <f>Q45+Q47</f>
        <v>1058382.87</v>
      </c>
      <c r="R44" s="83">
        <f>R45+R47</f>
        <v>119543.94</v>
      </c>
      <c r="S44" s="46">
        <f>S45+S47</f>
        <v>1832000</v>
      </c>
      <c r="T44" s="47">
        <f>T45+T47</f>
        <v>1600809.7875</v>
      </c>
    </row>
    <row r="45" spans="1:20" s="48" customFormat="1" ht="15" customHeight="1">
      <c r="A45" s="35"/>
      <c r="B45" s="42"/>
      <c r="C45" s="45"/>
      <c r="D45" s="37"/>
      <c r="E45" s="37"/>
      <c r="F45" s="37"/>
      <c r="G45" s="37"/>
      <c r="H45" s="37"/>
      <c r="I45" s="37"/>
      <c r="J45" s="37" t="s">
        <v>19</v>
      </c>
      <c r="K45" s="37"/>
      <c r="L45" s="39" t="s">
        <v>51</v>
      </c>
      <c r="M45" s="43">
        <v>958032.3</v>
      </c>
      <c r="N45" s="43">
        <f>N46</f>
        <v>678680.59</v>
      </c>
      <c r="O45" s="43"/>
      <c r="P45" s="43">
        <f>P46</f>
        <v>653680.59</v>
      </c>
      <c r="Q45" s="82">
        <f>Q46</f>
        <v>637333.64</v>
      </c>
      <c r="R45" s="82">
        <f>R46</f>
        <v>70284.79</v>
      </c>
      <c r="S45" s="43">
        <f>S46</f>
        <v>1080000</v>
      </c>
      <c r="T45" s="44">
        <f>T46</f>
        <v>838519.4160000001</v>
      </c>
    </row>
    <row r="46" spans="1:20" s="34" customFormat="1" ht="15" customHeight="1">
      <c r="A46" s="35"/>
      <c r="B46" s="42"/>
      <c r="C46" s="45"/>
      <c r="D46" s="37"/>
      <c r="E46" s="37"/>
      <c r="F46" s="37"/>
      <c r="G46" s="37"/>
      <c r="H46" s="37"/>
      <c r="I46" s="37"/>
      <c r="J46" s="37"/>
      <c r="K46" s="38" t="s">
        <v>22</v>
      </c>
      <c r="L46" s="49" t="s">
        <v>51</v>
      </c>
      <c r="M46" s="46">
        <v>958032.3</v>
      </c>
      <c r="N46" s="46">
        <v>678680.59</v>
      </c>
      <c r="O46" s="46">
        <v>-25000</v>
      </c>
      <c r="P46" s="46">
        <f>N46+O46</f>
        <v>653680.59</v>
      </c>
      <c r="Q46" s="83">
        <v>637333.64</v>
      </c>
      <c r="R46" s="83">
        <v>70284.79</v>
      </c>
      <c r="S46" s="46">
        <v>1080000</v>
      </c>
      <c r="T46" s="47">
        <f>'[1]F 8'!Q594</f>
        <v>838519.4160000001</v>
      </c>
    </row>
    <row r="47" spans="1:20" s="48" customFormat="1" ht="15" customHeight="1">
      <c r="A47" s="35"/>
      <c r="B47" s="42"/>
      <c r="C47" s="45"/>
      <c r="D47" s="37"/>
      <c r="E47" s="37"/>
      <c r="F47" s="37"/>
      <c r="G47" s="37"/>
      <c r="H47" s="37"/>
      <c r="I47" s="37"/>
      <c r="J47" s="37" t="s">
        <v>17</v>
      </c>
      <c r="K47" s="37"/>
      <c r="L47" s="39" t="s">
        <v>52</v>
      </c>
      <c r="M47" s="43">
        <v>659380.11</v>
      </c>
      <c r="N47" s="43">
        <f>N48</f>
        <v>616982.35</v>
      </c>
      <c r="O47" s="43"/>
      <c r="P47" s="43">
        <f>P48</f>
        <v>616982.35</v>
      </c>
      <c r="Q47" s="82">
        <f>Q48</f>
        <v>421049.23</v>
      </c>
      <c r="R47" s="82">
        <f>R48</f>
        <v>49259.15</v>
      </c>
      <c r="S47" s="43">
        <f>S48</f>
        <v>752000</v>
      </c>
      <c r="T47" s="44">
        <f>T48</f>
        <v>762290.3715</v>
      </c>
    </row>
    <row r="48" spans="1:20" s="34" customFormat="1" ht="15" customHeight="1">
      <c r="A48" s="35"/>
      <c r="B48" s="42"/>
      <c r="C48" s="45"/>
      <c r="D48" s="37"/>
      <c r="E48" s="37"/>
      <c r="F48" s="37"/>
      <c r="G48" s="37"/>
      <c r="H48" s="37"/>
      <c r="I48" s="37"/>
      <c r="J48" s="37"/>
      <c r="K48" s="38" t="s">
        <v>22</v>
      </c>
      <c r="L48" s="49" t="s">
        <v>52</v>
      </c>
      <c r="M48" s="46">
        <v>659380.11</v>
      </c>
      <c r="N48" s="46">
        <v>616982.35</v>
      </c>
      <c r="O48" s="46"/>
      <c r="P48" s="46">
        <f>N48+O48</f>
        <v>616982.35</v>
      </c>
      <c r="Q48" s="83">
        <v>421049.23</v>
      </c>
      <c r="R48" s="83">
        <v>49259.15</v>
      </c>
      <c r="S48" s="46">
        <v>752000</v>
      </c>
      <c r="T48" s="47">
        <f>'[1]F 8'!Q639</f>
        <v>762290.3715</v>
      </c>
    </row>
    <row r="49" spans="1:20" s="34" customFormat="1" ht="15" customHeight="1">
      <c r="A49" s="35"/>
      <c r="B49" s="42"/>
      <c r="C49" s="45"/>
      <c r="D49" s="37"/>
      <c r="E49" s="37"/>
      <c r="F49" s="37"/>
      <c r="G49" s="37"/>
      <c r="H49" s="37"/>
      <c r="I49" s="37" t="s">
        <v>41</v>
      </c>
      <c r="J49" s="37"/>
      <c r="K49" s="38"/>
      <c r="L49" s="39" t="s">
        <v>42</v>
      </c>
      <c r="M49" s="46">
        <v>12596.02</v>
      </c>
      <c r="N49" s="46">
        <f>N51+N53</f>
        <v>5562.94</v>
      </c>
      <c r="O49" s="46"/>
      <c r="P49" s="46">
        <f>P51+P53</f>
        <v>11562.939999999999</v>
      </c>
      <c r="Q49" s="83">
        <f>Q51+Q53</f>
        <v>4818.5199999999995</v>
      </c>
      <c r="R49" s="83">
        <f>R51+R53</f>
        <v>1008.24</v>
      </c>
      <c r="S49" s="46">
        <f>S51+S53</f>
        <v>6800</v>
      </c>
      <c r="T49" s="47">
        <f>T51+T53</f>
        <v>18900</v>
      </c>
    </row>
    <row r="50" spans="1:20" s="48" customFormat="1" ht="15" customHeight="1">
      <c r="A50" s="35"/>
      <c r="B50" s="42"/>
      <c r="C50" s="45"/>
      <c r="D50" s="37"/>
      <c r="E50" s="37"/>
      <c r="F50" s="37"/>
      <c r="G50" s="37"/>
      <c r="H50" s="37"/>
      <c r="I50" s="37"/>
      <c r="J50" s="37" t="s">
        <v>19</v>
      </c>
      <c r="K50" s="37"/>
      <c r="L50" s="39" t="s">
        <v>51</v>
      </c>
      <c r="M50" s="43">
        <v>8874.24</v>
      </c>
      <c r="N50" s="43">
        <f>N51</f>
        <v>2781.47</v>
      </c>
      <c r="O50" s="43"/>
      <c r="P50" s="43">
        <f>P51</f>
        <v>5781.469999999999</v>
      </c>
      <c r="Q50" s="82">
        <f>Q51</f>
        <v>3533.68</v>
      </c>
      <c r="R50" s="82">
        <f>R51</f>
        <v>739.38</v>
      </c>
      <c r="S50" s="43">
        <f>S51</f>
        <v>4980</v>
      </c>
      <c r="T50" s="44">
        <f>T51</f>
        <v>13860</v>
      </c>
    </row>
    <row r="51" spans="1:20" s="34" customFormat="1" ht="15" customHeight="1">
      <c r="A51" s="35"/>
      <c r="B51" s="42"/>
      <c r="C51" s="45"/>
      <c r="D51" s="37"/>
      <c r="E51" s="37"/>
      <c r="F51" s="37"/>
      <c r="G51" s="37"/>
      <c r="H51" s="37"/>
      <c r="I51" s="37"/>
      <c r="J51" s="37"/>
      <c r="K51" s="38" t="s">
        <v>22</v>
      </c>
      <c r="L51" s="49" t="s">
        <v>51</v>
      </c>
      <c r="M51" s="46">
        <v>8874.24</v>
      </c>
      <c r="N51" s="46">
        <v>2781.47</v>
      </c>
      <c r="O51" s="46">
        <v>3000</v>
      </c>
      <c r="P51" s="46">
        <f>N51+O51</f>
        <v>5781.469999999999</v>
      </c>
      <c r="Q51" s="83">
        <v>3533.68</v>
      </c>
      <c r="R51" s="83">
        <v>739.38</v>
      </c>
      <c r="S51" s="46">
        <v>4980</v>
      </c>
      <c r="T51" s="47">
        <f>'[1]F 8'!Q684</f>
        <v>13860</v>
      </c>
    </row>
    <row r="52" spans="1:20" s="48" customFormat="1" ht="15" customHeight="1">
      <c r="A52" s="35"/>
      <c r="B52" s="42"/>
      <c r="C52" s="45"/>
      <c r="D52" s="37"/>
      <c r="E52" s="37"/>
      <c r="F52" s="37"/>
      <c r="G52" s="37"/>
      <c r="H52" s="37"/>
      <c r="I52" s="37"/>
      <c r="J52" s="37" t="s">
        <v>17</v>
      </c>
      <c r="K52" s="37"/>
      <c r="L52" s="39" t="s">
        <v>52</v>
      </c>
      <c r="M52" s="43">
        <v>3721.78</v>
      </c>
      <c r="N52" s="43">
        <f>N53</f>
        <v>2781.47</v>
      </c>
      <c r="O52" s="43"/>
      <c r="P52" s="43">
        <f>P53</f>
        <v>5781.469999999999</v>
      </c>
      <c r="Q52" s="82">
        <f>Q53</f>
        <v>1284.84</v>
      </c>
      <c r="R52" s="82">
        <f>R53</f>
        <v>268.86</v>
      </c>
      <c r="S52" s="43">
        <f>S53</f>
        <v>1820</v>
      </c>
      <c r="T52" s="44">
        <f>T53</f>
        <v>5040</v>
      </c>
    </row>
    <row r="53" spans="1:20" s="34" customFormat="1" ht="15" customHeight="1">
      <c r="A53" s="35"/>
      <c r="B53" s="42"/>
      <c r="C53" s="45"/>
      <c r="D53" s="37"/>
      <c r="E53" s="37"/>
      <c r="F53" s="37"/>
      <c r="G53" s="37"/>
      <c r="H53" s="37"/>
      <c r="I53" s="37"/>
      <c r="J53" s="37"/>
      <c r="K53" s="38" t="s">
        <v>22</v>
      </c>
      <c r="L53" s="49" t="s">
        <v>52</v>
      </c>
      <c r="M53" s="46">
        <v>3721.78</v>
      </c>
      <c r="N53" s="46">
        <v>2781.47</v>
      </c>
      <c r="O53" s="46">
        <v>3000</v>
      </c>
      <c r="P53" s="46">
        <f>N53+O53</f>
        <v>5781.469999999999</v>
      </c>
      <c r="Q53" s="83">
        <v>1284.84</v>
      </c>
      <c r="R53" s="83">
        <v>268.86</v>
      </c>
      <c r="S53" s="46">
        <v>1820</v>
      </c>
      <c r="T53" s="47">
        <f>'[1]F 8'!Q729</f>
        <v>5040</v>
      </c>
    </row>
    <row r="54" spans="1:20" s="34" customFormat="1" ht="15" customHeight="1">
      <c r="A54" s="35"/>
      <c r="B54" s="42"/>
      <c r="C54" s="45"/>
      <c r="D54" s="37"/>
      <c r="E54" s="37"/>
      <c r="F54" s="37"/>
      <c r="G54" s="37"/>
      <c r="H54" s="37"/>
      <c r="I54" s="37" t="s">
        <v>29</v>
      </c>
      <c r="J54" s="37"/>
      <c r="K54" s="38"/>
      <c r="L54" s="39" t="s">
        <v>42</v>
      </c>
      <c r="M54" s="46"/>
      <c r="N54" s="46">
        <f>N55+N57</f>
        <v>0</v>
      </c>
      <c r="O54" s="46"/>
      <c r="P54" s="46">
        <f>P55+P57</f>
        <v>0</v>
      </c>
      <c r="Q54" s="83">
        <f>Q55+Q57</f>
        <v>0</v>
      </c>
      <c r="R54" s="83">
        <f>R55+R57</f>
        <v>1008.24</v>
      </c>
      <c r="S54" s="46">
        <f>S55+S57</f>
        <v>195800</v>
      </c>
      <c r="T54" s="47">
        <f>T55+T57</f>
        <v>195800</v>
      </c>
    </row>
    <row r="55" spans="1:20" s="48" customFormat="1" ht="15" customHeight="1">
      <c r="A55" s="35"/>
      <c r="B55" s="42"/>
      <c r="C55" s="45"/>
      <c r="D55" s="37"/>
      <c r="E55" s="37"/>
      <c r="F55" s="37"/>
      <c r="G55" s="37"/>
      <c r="H55" s="37"/>
      <c r="I55" s="37"/>
      <c r="J55" s="37" t="s">
        <v>19</v>
      </c>
      <c r="K55" s="37"/>
      <c r="L55" s="39" t="s">
        <v>51</v>
      </c>
      <c r="M55" s="43"/>
      <c r="N55" s="43">
        <f>N56</f>
        <v>0</v>
      </c>
      <c r="O55" s="43"/>
      <c r="P55" s="43">
        <f>P56</f>
        <v>0</v>
      </c>
      <c r="Q55" s="82"/>
      <c r="R55" s="82">
        <f>R56</f>
        <v>739.38</v>
      </c>
      <c r="S55" s="43">
        <f>S56</f>
        <v>145300</v>
      </c>
      <c r="T55" s="44">
        <f>T56</f>
        <v>145300</v>
      </c>
    </row>
    <row r="56" spans="1:20" s="34" customFormat="1" ht="15" customHeight="1">
      <c r="A56" s="35"/>
      <c r="B56" s="42"/>
      <c r="C56" s="45"/>
      <c r="D56" s="37"/>
      <c r="E56" s="37"/>
      <c r="F56" s="37"/>
      <c r="G56" s="37"/>
      <c r="H56" s="37"/>
      <c r="I56" s="37"/>
      <c r="J56" s="37"/>
      <c r="K56" s="38" t="s">
        <v>22</v>
      </c>
      <c r="L56" s="49" t="s">
        <v>51</v>
      </c>
      <c r="M56" s="46"/>
      <c r="N56" s="46">
        <v>0</v>
      </c>
      <c r="O56" s="46"/>
      <c r="P56" s="46">
        <v>0</v>
      </c>
      <c r="Q56" s="83"/>
      <c r="R56" s="83">
        <v>739.38</v>
      </c>
      <c r="S56" s="46">
        <v>145300</v>
      </c>
      <c r="T56" s="47">
        <f>S56-P56</f>
        <v>145300</v>
      </c>
    </row>
    <row r="57" spans="1:20" s="48" customFormat="1" ht="15" customHeight="1">
      <c r="A57" s="35"/>
      <c r="B57" s="42"/>
      <c r="C57" s="45"/>
      <c r="D57" s="37"/>
      <c r="E57" s="37"/>
      <c r="F57" s="37"/>
      <c r="G57" s="37"/>
      <c r="H57" s="37"/>
      <c r="I57" s="37"/>
      <c r="J57" s="37" t="s">
        <v>17</v>
      </c>
      <c r="K57" s="37"/>
      <c r="L57" s="39" t="s">
        <v>52</v>
      </c>
      <c r="M57" s="43"/>
      <c r="N57" s="43">
        <f>N58</f>
        <v>0</v>
      </c>
      <c r="O57" s="43"/>
      <c r="P57" s="43">
        <f>P58</f>
        <v>0</v>
      </c>
      <c r="Q57" s="82"/>
      <c r="R57" s="82">
        <f>R58</f>
        <v>268.86</v>
      </c>
      <c r="S57" s="43">
        <f>S58</f>
        <v>50500</v>
      </c>
      <c r="T57" s="44">
        <f>T58</f>
        <v>50500</v>
      </c>
    </row>
    <row r="58" spans="1:20" s="34" customFormat="1" ht="15" customHeight="1">
      <c r="A58" s="35"/>
      <c r="B58" s="42"/>
      <c r="C58" s="45"/>
      <c r="D58" s="37"/>
      <c r="E58" s="37"/>
      <c r="F58" s="37"/>
      <c r="G58" s="37"/>
      <c r="H58" s="37"/>
      <c r="I58" s="37"/>
      <c r="J58" s="37"/>
      <c r="K58" s="38" t="s">
        <v>22</v>
      </c>
      <c r="L58" s="49" t="s">
        <v>52</v>
      </c>
      <c r="M58" s="46"/>
      <c r="N58" s="46">
        <v>0</v>
      </c>
      <c r="O58" s="46"/>
      <c r="P58" s="46">
        <v>0</v>
      </c>
      <c r="Q58" s="83"/>
      <c r="R58" s="83">
        <v>268.86</v>
      </c>
      <c r="S58" s="46">
        <v>50500</v>
      </c>
      <c r="T58" s="47">
        <f>S58-P58</f>
        <v>50500</v>
      </c>
    </row>
    <row r="59" spans="1:20" s="34" customFormat="1" ht="15" customHeight="1">
      <c r="A59" s="35"/>
      <c r="B59" s="42"/>
      <c r="C59" s="45"/>
      <c r="D59" s="37"/>
      <c r="E59" s="37"/>
      <c r="F59" s="37"/>
      <c r="G59" s="37"/>
      <c r="H59" s="37" t="s">
        <v>53</v>
      </c>
      <c r="I59" s="37"/>
      <c r="J59" s="37"/>
      <c r="K59" s="38"/>
      <c r="L59" s="39" t="s">
        <v>54</v>
      </c>
      <c r="M59" s="43">
        <v>415194.06999999995</v>
      </c>
      <c r="N59" s="43">
        <f>N60+N65+N94+N99+N107+N131+N137+N156</f>
        <v>4701213.35</v>
      </c>
      <c r="O59" s="43"/>
      <c r="P59" s="43">
        <f>P60+P65+P94+P99+P107+P131+P137+P156</f>
        <v>2721033.35</v>
      </c>
      <c r="Q59" s="82">
        <f>Q60+Q65+Q94+Q99+Q107+Q131+Q137+Q156</f>
        <v>2559463.52</v>
      </c>
      <c r="R59" s="82">
        <f>R60+R65+R94+R99+R107+R131+R137+R156</f>
        <v>566603.34</v>
      </c>
      <c r="S59" s="43">
        <f>S60+S65+S94+S99+S107+S131+S137+S156</f>
        <v>6232600</v>
      </c>
      <c r="T59" s="44">
        <f>T60+T65+T94+T99+T107+T131+T137+T156</f>
        <v>3848070.4675000003</v>
      </c>
    </row>
    <row r="60" spans="1:20" s="48" customFormat="1" ht="15" customHeight="1">
      <c r="A60" s="35"/>
      <c r="B60" s="42"/>
      <c r="C60" s="45"/>
      <c r="D60" s="37"/>
      <c r="E60" s="37"/>
      <c r="F60" s="37"/>
      <c r="G60" s="37"/>
      <c r="H60" s="37"/>
      <c r="I60" s="37" t="s">
        <v>19</v>
      </c>
      <c r="J60" s="37"/>
      <c r="K60" s="37"/>
      <c r="L60" s="39" t="s">
        <v>55</v>
      </c>
      <c r="M60" s="43">
        <v>0</v>
      </c>
      <c r="N60" s="43">
        <f>N61+N63</f>
        <v>225000</v>
      </c>
      <c r="O60" s="43"/>
      <c r="P60" s="43">
        <f>P61+P63</f>
        <v>1100</v>
      </c>
      <c r="Q60" s="82">
        <f>Q61+Q63</f>
        <v>0</v>
      </c>
      <c r="R60" s="82">
        <f>R61+R63</f>
        <v>0</v>
      </c>
      <c r="S60" s="43">
        <f>S61+S63</f>
        <v>15000</v>
      </c>
      <c r="T60" s="44">
        <f>T61+T63</f>
        <v>236250</v>
      </c>
    </row>
    <row r="61" spans="1:20" s="48" customFormat="1" ht="15" customHeight="1">
      <c r="A61" s="35"/>
      <c r="B61" s="42"/>
      <c r="C61" s="45"/>
      <c r="D61" s="37"/>
      <c r="E61" s="37"/>
      <c r="F61" s="37"/>
      <c r="G61" s="37"/>
      <c r="H61" s="37"/>
      <c r="I61" s="37"/>
      <c r="J61" s="37" t="s">
        <v>19</v>
      </c>
      <c r="K61" s="37"/>
      <c r="L61" s="39" t="s">
        <v>56</v>
      </c>
      <c r="M61" s="43">
        <v>0</v>
      </c>
      <c r="N61" s="43">
        <f>N62</f>
        <v>15000</v>
      </c>
      <c r="O61" s="43"/>
      <c r="P61" s="43">
        <f>P62</f>
        <v>100</v>
      </c>
      <c r="Q61" s="82">
        <f>Q62</f>
        <v>0</v>
      </c>
      <c r="R61" s="82">
        <f>R62</f>
        <v>0</v>
      </c>
      <c r="S61" s="43">
        <f>S62</f>
        <v>15000</v>
      </c>
      <c r="T61" s="44">
        <f>T62</f>
        <v>15750</v>
      </c>
    </row>
    <row r="62" spans="1:20" s="34" customFormat="1" ht="15" customHeight="1">
      <c r="A62" s="35"/>
      <c r="B62" s="42"/>
      <c r="C62" s="45"/>
      <c r="D62" s="37"/>
      <c r="E62" s="37"/>
      <c r="F62" s="37"/>
      <c r="G62" s="37"/>
      <c r="H62" s="37"/>
      <c r="I62" s="37"/>
      <c r="J62" s="37"/>
      <c r="K62" s="38" t="s">
        <v>22</v>
      </c>
      <c r="L62" s="39" t="s">
        <v>56</v>
      </c>
      <c r="M62" s="46">
        <v>0</v>
      </c>
      <c r="N62" s="46">
        <v>15000</v>
      </c>
      <c r="O62" s="46">
        <v>-14900</v>
      </c>
      <c r="P62" s="46">
        <f>N62+O62</f>
        <v>100</v>
      </c>
      <c r="Q62" s="83">
        <v>0</v>
      </c>
      <c r="R62" s="83">
        <v>0</v>
      </c>
      <c r="S62" s="46">
        <f>'[1]F 8'!P774</f>
        <v>15000</v>
      </c>
      <c r="T62" s="47">
        <f>'[1]F 8'!Q774</f>
        <v>15750</v>
      </c>
    </row>
    <row r="63" spans="1:20" s="48" customFormat="1" ht="15" customHeight="1">
      <c r="A63" s="35"/>
      <c r="B63" s="42"/>
      <c r="C63" s="45"/>
      <c r="D63" s="37"/>
      <c r="E63" s="37"/>
      <c r="F63" s="37"/>
      <c r="G63" s="37"/>
      <c r="H63" s="37"/>
      <c r="I63" s="37"/>
      <c r="J63" s="37" t="s">
        <v>39</v>
      </c>
      <c r="K63" s="37"/>
      <c r="L63" s="39" t="s">
        <v>57</v>
      </c>
      <c r="M63" s="43">
        <v>0</v>
      </c>
      <c r="N63" s="43">
        <f>N64</f>
        <v>210000</v>
      </c>
      <c r="O63" s="43"/>
      <c r="P63" s="43">
        <f>P64</f>
        <v>1000</v>
      </c>
      <c r="Q63" s="82">
        <f>Q64</f>
        <v>0</v>
      </c>
      <c r="R63" s="82">
        <f>R64</f>
        <v>0</v>
      </c>
      <c r="S63" s="43">
        <f>S64</f>
        <v>0</v>
      </c>
      <c r="T63" s="44">
        <f>T64</f>
        <v>220500</v>
      </c>
    </row>
    <row r="64" spans="1:20" s="34" customFormat="1" ht="15" customHeight="1">
      <c r="A64" s="35"/>
      <c r="B64" s="42"/>
      <c r="C64" s="45"/>
      <c r="D64" s="37"/>
      <c r="E64" s="37"/>
      <c r="F64" s="37"/>
      <c r="G64" s="37"/>
      <c r="H64" s="37"/>
      <c r="I64" s="37"/>
      <c r="J64" s="37"/>
      <c r="K64" s="38" t="s">
        <v>22</v>
      </c>
      <c r="L64" s="39" t="s">
        <v>57</v>
      </c>
      <c r="M64" s="46">
        <v>0</v>
      </c>
      <c r="N64" s="46">
        <v>210000</v>
      </c>
      <c r="O64" s="46">
        <v>-209000</v>
      </c>
      <c r="P64" s="46">
        <f>N64+O64</f>
        <v>1000</v>
      </c>
      <c r="Q64" s="83">
        <v>0</v>
      </c>
      <c r="R64" s="83">
        <v>0</v>
      </c>
      <c r="S64" s="46">
        <v>0</v>
      </c>
      <c r="T64" s="47">
        <f>'[1]F 8'!Q819</f>
        <v>220500</v>
      </c>
    </row>
    <row r="65" spans="1:20" s="34" customFormat="1" ht="15" customHeight="1">
      <c r="A65" s="35"/>
      <c r="B65" s="42"/>
      <c r="C65" s="45"/>
      <c r="D65" s="37"/>
      <c r="E65" s="37"/>
      <c r="F65" s="37"/>
      <c r="G65" s="37"/>
      <c r="H65" s="37"/>
      <c r="I65" s="37" t="s">
        <v>17</v>
      </c>
      <c r="J65" s="37"/>
      <c r="K65" s="38"/>
      <c r="L65" s="39" t="s">
        <v>58</v>
      </c>
      <c r="M65" s="46">
        <v>145051.12</v>
      </c>
      <c r="N65" s="46">
        <f>N66+N73+N76+N81+N85+N87+N92</f>
        <v>2316047.35</v>
      </c>
      <c r="O65" s="46"/>
      <c r="P65" s="46">
        <f>P66+P73+P76+P81+P85+P87+P92</f>
        <v>706747.35</v>
      </c>
      <c r="Q65" s="83">
        <f>Q66+Q73+Q76+Q81+Q85+Q87+Q92</f>
        <v>686220.6</v>
      </c>
      <c r="R65" s="83">
        <f>R66+R73+R76+R81+R85+R87+R92</f>
        <v>144496.46000000002</v>
      </c>
      <c r="S65" s="46">
        <f>S66+S73+S76+S81+S85+S87+S92</f>
        <v>3982600</v>
      </c>
      <c r="T65" s="47">
        <f>T66+T73+T76+T81+T85+T87+T92</f>
        <v>3390006.4675000003</v>
      </c>
    </row>
    <row r="66" spans="1:20" s="48" customFormat="1" ht="15" customHeight="1">
      <c r="A66" s="35"/>
      <c r="B66" s="42"/>
      <c r="C66" s="45"/>
      <c r="D66" s="37"/>
      <c r="E66" s="37"/>
      <c r="F66" s="37"/>
      <c r="G66" s="37"/>
      <c r="H66" s="37"/>
      <c r="I66" s="37"/>
      <c r="J66" s="37" t="s">
        <v>19</v>
      </c>
      <c r="K66" s="37"/>
      <c r="L66" s="50" t="s">
        <v>59</v>
      </c>
      <c r="M66" s="43">
        <v>0</v>
      </c>
      <c r="N66" s="43">
        <f>SUM(N67:N72)</f>
        <v>104063.35</v>
      </c>
      <c r="O66" s="43"/>
      <c r="P66" s="43">
        <f>SUM(P67:P72)</f>
        <v>27963.35</v>
      </c>
      <c r="Q66" s="82">
        <f>SUM(Q67:Q72)</f>
        <v>26832.229999999996</v>
      </c>
      <c r="R66" s="82">
        <f>SUM(R67:R72)</f>
        <v>12456.03</v>
      </c>
      <c r="S66" s="43">
        <f>SUM(S67:S72)</f>
        <v>42000</v>
      </c>
      <c r="T66" s="44">
        <f>SUM(T67:T72)</f>
        <v>109266.4675</v>
      </c>
    </row>
    <row r="67" spans="1:20" s="34" customFormat="1" ht="15" customHeight="1">
      <c r="A67" s="35"/>
      <c r="B67" s="42"/>
      <c r="C67" s="45"/>
      <c r="D67" s="37"/>
      <c r="E67" s="37"/>
      <c r="F67" s="37"/>
      <c r="G67" s="37"/>
      <c r="H67" s="37"/>
      <c r="I67" s="37"/>
      <c r="J67" s="37"/>
      <c r="K67" s="38" t="s">
        <v>22</v>
      </c>
      <c r="L67" s="49" t="s">
        <v>60</v>
      </c>
      <c r="M67" s="46">
        <v>0</v>
      </c>
      <c r="N67" s="46">
        <v>35242.35</v>
      </c>
      <c r="O67" s="46">
        <v>-10000</v>
      </c>
      <c r="P67" s="46">
        <f aca="true" t="shared" si="4" ref="P67:P72">N67+O67</f>
        <v>25242.35</v>
      </c>
      <c r="Q67" s="83">
        <v>24912.09</v>
      </c>
      <c r="R67" s="83">
        <v>11861.27</v>
      </c>
      <c r="S67" s="46">
        <v>30000</v>
      </c>
      <c r="T67" s="47">
        <f>'[1]F 8'!Q864</f>
        <v>37004.4675</v>
      </c>
    </row>
    <row r="68" spans="1:20" s="34" customFormat="1" ht="15" customHeight="1">
      <c r="A68" s="35"/>
      <c r="B68" s="42"/>
      <c r="C68" s="45"/>
      <c r="D68" s="37"/>
      <c r="E68" s="37"/>
      <c r="F68" s="37"/>
      <c r="G68" s="37"/>
      <c r="H68" s="37"/>
      <c r="I68" s="37"/>
      <c r="J68" s="37"/>
      <c r="K68" s="38" t="s">
        <v>34</v>
      </c>
      <c r="L68" s="49" t="s">
        <v>61</v>
      </c>
      <c r="M68" s="46">
        <v>0</v>
      </c>
      <c r="N68" s="46">
        <v>1593</v>
      </c>
      <c r="O68" s="46">
        <v>-1500</v>
      </c>
      <c r="P68" s="46">
        <f t="shared" si="4"/>
        <v>93</v>
      </c>
      <c r="Q68" s="83">
        <v>0</v>
      </c>
      <c r="R68" s="83">
        <v>0</v>
      </c>
      <c r="S68" s="46">
        <v>400</v>
      </c>
      <c r="T68" s="47">
        <f>'[1]F 8'!Q909</f>
        <v>1673</v>
      </c>
    </row>
    <row r="69" spans="1:20" s="34" customFormat="1" ht="15" customHeight="1">
      <c r="A69" s="35"/>
      <c r="B69" s="42"/>
      <c r="C69" s="45"/>
      <c r="D69" s="37"/>
      <c r="E69" s="37"/>
      <c r="F69" s="37"/>
      <c r="G69" s="37"/>
      <c r="H69" s="37"/>
      <c r="I69" s="37"/>
      <c r="J69" s="37"/>
      <c r="K69" s="38" t="s">
        <v>53</v>
      </c>
      <c r="L69" s="49" t="s">
        <v>62</v>
      </c>
      <c r="M69" s="46">
        <v>0</v>
      </c>
      <c r="N69" s="46">
        <v>3288</v>
      </c>
      <c r="O69" s="46">
        <v>-1700</v>
      </c>
      <c r="P69" s="46">
        <f t="shared" si="4"/>
        <v>1588</v>
      </c>
      <c r="Q69" s="83">
        <v>1446.71</v>
      </c>
      <c r="R69" s="83">
        <v>594.76</v>
      </c>
      <c r="S69" s="46">
        <v>1600</v>
      </c>
      <c r="T69" s="47">
        <f>'[1]F 8'!Q954</f>
        <v>3452</v>
      </c>
    </row>
    <row r="70" spans="1:20" s="34" customFormat="1" ht="15" customHeight="1">
      <c r="A70" s="35"/>
      <c r="B70" s="42"/>
      <c r="C70" s="45"/>
      <c r="D70" s="37"/>
      <c r="E70" s="37"/>
      <c r="F70" s="37"/>
      <c r="G70" s="37"/>
      <c r="H70" s="37"/>
      <c r="I70" s="37"/>
      <c r="J70" s="37"/>
      <c r="K70" s="38" t="s">
        <v>15</v>
      </c>
      <c r="L70" s="49" t="s">
        <v>63</v>
      </c>
      <c r="M70" s="46">
        <v>0</v>
      </c>
      <c r="N70" s="46">
        <v>1000</v>
      </c>
      <c r="O70" s="46">
        <v>-900</v>
      </c>
      <c r="P70" s="46">
        <f t="shared" si="4"/>
        <v>100</v>
      </c>
      <c r="Q70" s="83">
        <v>63.17</v>
      </c>
      <c r="R70" s="83">
        <v>0</v>
      </c>
      <c r="S70" s="46">
        <v>0</v>
      </c>
      <c r="T70" s="47">
        <f>'[1]F 8'!Q999</f>
        <v>1050</v>
      </c>
    </row>
    <row r="71" spans="1:20" s="34" customFormat="1" ht="15" customHeight="1">
      <c r="A71" s="35"/>
      <c r="B71" s="42"/>
      <c r="C71" s="45"/>
      <c r="D71" s="37"/>
      <c r="E71" s="37"/>
      <c r="F71" s="37"/>
      <c r="G71" s="37"/>
      <c r="H71" s="37"/>
      <c r="I71" s="37"/>
      <c r="J71" s="37"/>
      <c r="K71" s="38" t="s">
        <v>64</v>
      </c>
      <c r="L71" s="49" t="s">
        <v>65</v>
      </c>
      <c r="M71" s="46">
        <v>0</v>
      </c>
      <c r="N71" s="46">
        <v>62440</v>
      </c>
      <c r="O71" s="46">
        <v>-62000</v>
      </c>
      <c r="P71" s="46">
        <f t="shared" si="4"/>
        <v>440</v>
      </c>
      <c r="Q71" s="83">
        <v>40</v>
      </c>
      <c r="R71" s="83">
        <v>0</v>
      </c>
      <c r="S71" s="46">
        <v>10000</v>
      </c>
      <c r="T71" s="47">
        <f>'[1]F 8'!Q1044</f>
        <v>65562</v>
      </c>
    </row>
    <row r="72" spans="1:20" s="34" customFormat="1" ht="15" customHeight="1">
      <c r="A72" s="35"/>
      <c r="B72" s="42"/>
      <c r="C72" s="45"/>
      <c r="D72" s="37"/>
      <c r="E72" s="37"/>
      <c r="F72" s="37"/>
      <c r="G72" s="37"/>
      <c r="H72" s="37"/>
      <c r="I72" s="37"/>
      <c r="J72" s="37"/>
      <c r="K72" s="38" t="s">
        <v>47</v>
      </c>
      <c r="L72" s="49" t="s">
        <v>66</v>
      </c>
      <c r="M72" s="46">
        <v>0</v>
      </c>
      <c r="N72" s="46">
        <v>500</v>
      </c>
      <c r="O72" s="46"/>
      <c r="P72" s="46">
        <f t="shared" si="4"/>
        <v>500</v>
      </c>
      <c r="Q72" s="83">
        <v>370.26</v>
      </c>
      <c r="R72" s="83">
        <v>0</v>
      </c>
      <c r="S72" s="46">
        <v>0</v>
      </c>
      <c r="T72" s="47">
        <f>'[1]F 8'!Q1089</f>
        <v>525</v>
      </c>
    </row>
    <row r="73" spans="1:20" s="48" customFormat="1" ht="15" customHeight="1">
      <c r="A73" s="35"/>
      <c r="B73" s="42"/>
      <c r="C73" s="45"/>
      <c r="D73" s="37"/>
      <c r="E73" s="37"/>
      <c r="F73" s="37"/>
      <c r="G73" s="37"/>
      <c r="H73" s="37"/>
      <c r="I73" s="37"/>
      <c r="J73" s="37" t="s">
        <v>17</v>
      </c>
      <c r="K73" s="37"/>
      <c r="L73" s="50" t="s">
        <v>67</v>
      </c>
      <c r="M73" s="43">
        <v>0</v>
      </c>
      <c r="N73" s="43">
        <f>SUM(N74:N75)</f>
        <v>40614</v>
      </c>
      <c r="O73" s="43"/>
      <c r="P73" s="43">
        <f>SUM(P74:P75)</f>
        <v>15614</v>
      </c>
      <c r="Q73" s="82">
        <f>SUM(Q74:Q75)</f>
        <v>13039.96</v>
      </c>
      <c r="R73" s="82">
        <f>SUM(R74:R75)</f>
        <v>3327.6</v>
      </c>
      <c r="S73" s="43">
        <f>SUM(S74:S75)</f>
        <v>18000</v>
      </c>
      <c r="T73" s="44">
        <f>SUM(T74:T75)</f>
        <v>21310</v>
      </c>
    </row>
    <row r="74" spans="1:20" s="34" customFormat="1" ht="15" customHeight="1">
      <c r="A74" s="35"/>
      <c r="B74" s="42"/>
      <c r="C74" s="45"/>
      <c r="D74" s="37"/>
      <c r="E74" s="37"/>
      <c r="F74" s="37"/>
      <c r="G74" s="37"/>
      <c r="H74" s="37"/>
      <c r="I74" s="37"/>
      <c r="J74" s="37"/>
      <c r="K74" s="38" t="s">
        <v>22</v>
      </c>
      <c r="L74" s="49" t="s">
        <v>68</v>
      </c>
      <c r="M74" s="51">
        <v>0</v>
      </c>
      <c r="N74" s="51">
        <v>32000</v>
      </c>
      <c r="O74" s="51">
        <v>-21000</v>
      </c>
      <c r="P74" s="46">
        <f>N74+O74</f>
        <v>11000</v>
      </c>
      <c r="Q74" s="83">
        <v>9361.83</v>
      </c>
      <c r="R74" s="83">
        <v>2477.93</v>
      </c>
      <c r="S74" s="51">
        <v>14000</v>
      </c>
      <c r="T74" s="52">
        <f>'[1]F 8'!Q1135</f>
        <v>21924</v>
      </c>
    </row>
    <row r="75" spans="1:20" s="34" customFormat="1" ht="15" customHeight="1">
      <c r="A75" s="35"/>
      <c r="B75" s="42"/>
      <c r="C75" s="45"/>
      <c r="D75" s="37"/>
      <c r="E75" s="37"/>
      <c r="F75" s="37"/>
      <c r="G75" s="37"/>
      <c r="H75" s="37"/>
      <c r="I75" s="37"/>
      <c r="J75" s="37"/>
      <c r="K75" s="38" t="s">
        <v>34</v>
      </c>
      <c r="L75" s="49" t="s">
        <v>69</v>
      </c>
      <c r="M75" s="46">
        <v>0</v>
      </c>
      <c r="N75" s="46">
        <v>8614</v>
      </c>
      <c r="O75" s="46">
        <v>-4000</v>
      </c>
      <c r="P75" s="46">
        <f>N75+O75</f>
        <v>4614</v>
      </c>
      <c r="Q75" s="83">
        <v>3678.13</v>
      </c>
      <c r="R75" s="83">
        <v>849.67</v>
      </c>
      <c r="S75" s="46">
        <v>4000</v>
      </c>
      <c r="T75" s="47">
        <f>S75-P75</f>
        <v>-614</v>
      </c>
    </row>
    <row r="76" spans="1:20" s="48" customFormat="1" ht="15" customHeight="1">
      <c r="A76" s="35"/>
      <c r="B76" s="42"/>
      <c r="C76" s="45"/>
      <c r="D76" s="37"/>
      <c r="E76" s="37"/>
      <c r="F76" s="37"/>
      <c r="G76" s="37"/>
      <c r="H76" s="37"/>
      <c r="I76" s="37"/>
      <c r="J76" s="37" t="s">
        <v>27</v>
      </c>
      <c r="K76" s="37"/>
      <c r="L76" s="50" t="s">
        <v>70</v>
      </c>
      <c r="M76" s="43">
        <v>145051.12</v>
      </c>
      <c r="N76" s="43">
        <f>SUM(N77:N80)</f>
        <v>1003750</v>
      </c>
      <c r="O76" s="43"/>
      <c r="P76" s="43">
        <f>SUM(P77:P80)</f>
        <v>601550</v>
      </c>
      <c r="Q76" s="82">
        <f>SUM(Q77:Q80)</f>
        <v>589801.5</v>
      </c>
      <c r="R76" s="82">
        <f>SUM(R77:R80)</f>
        <v>123073.61000000002</v>
      </c>
      <c r="S76" s="43">
        <f>SUM(S77:S80)</f>
        <v>830600</v>
      </c>
      <c r="T76" s="44">
        <f>S76-P76</f>
        <v>229050</v>
      </c>
    </row>
    <row r="77" spans="1:20" s="34" customFormat="1" ht="15" customHeight="1">
      <c r="A77" s="35"/>
      <c r="B77" s="42"/>
      <c r="C77" s="45"/>
      <c r="D77" s="37"/>
      <c r="E77" s="37"/>
      <c r="F77" s="37"/>
      <c r="G77" s="37"/>
      <c r="H77" s="45"/>
      <c r="I77" s="45"/>
      <c r="J77" s="45"/>
      <c r="K77" s="38" t="s">
        <v>22</v>
      </c>
      <c r="L77" s="49" t="s">
        <v>71</v>
      </c>
      <c r="M77" s="46">
        <v>0</v>
      </c>
      <c r="N77" s="46">
        <v>1750</v>
      </c>
      <c r="O77" s="46">
        <v>-1200</v>
      </c>
      <c r="P77" s="46">
        <f>N77+O77</f>
        <v>550</v>
      </c>
      <c r="Q77" s="83">
        <v>118.18</v>
      </c>
      <c r="R77" s="83">
        <v>0</v>
      </c>
      <c r="S77" s="46">
        <v>600</v>
      </c>
      <c r="T77" s="44">
        <f aca="true" t="shared" si="5" ref="T77:T140">S77-P77</f>
        <v>50</v>
      </c>
    </row>
    <row r="78" spans="1:20" s="34" customFormat="1" ht="15" customHeight="1">
      <c r="A78" s="35"/>
      <c r="B78" s="42"/>
      <c r="C78" s="45"/>
      <c r="D78" s="37"/>
      <c r="E78" s="37"/>
      <c r="F78" s="37"/>
      <c r="G78" s="37"/>
      <c r="H78" s="37"/>
      <c r="I78" s="37"/>
      <c r="J78" s="37"/>
      <c r="K78" s="38" t="s">
        <v>34</v>
      </c>
      <c r="L78" s="49" t="s">
        <v>72</v>
      </c>
      <c r="M78" s="46">
        <v>145051.12</v>
      </c>
      <c r="N78" s="46">
        <v>120000</v>
      </c>
      <c r="O78" s="46">
        <v>31000</v>
      </c>
      <c r="P78" s="46">
        <f>N78+O78</f>
        <v>151000</v>
      </c>
      <c r="Q78" s="83">
        <v>151000</v>
      </c>
      <c r="R78" s="83">
        <v>34476.87</v>
      </c>
      <c r="S78" s="46">
        <f>'[1]F 8'!P1268</f>
        <v>130000</v>
      </c>
      <c r="T78" s="44">
        <f t="shared" si="5"/>
        <v>-21000</v>
      </c>
    </row>
    <row r="79" spans="1:20" s="34" customFormat="1" ht="15" customHeight="1">
      <c r="A79" s="35"/>
      <c r="B79" s="42"/>
      <c r="C79" s="45"/>
      <c r="D79" s="37"/>
      <c r="E79" s="37"/>
      <c r="F79" s="37"/>
      <c r="G79" s="37"/>
      <c r="H79" s="45"/>
      <c r="I79" s="45"/>
      <c r="J79" s="45"/>
      <c r="K79" s="38" t="s">
        <v>53</v>
      </c>
      <c r="L79" s="49" t="s">
        <v>73</v>
      </c>
      <c r="M79" s="46">
        <v>0</v>
      </c>
      <c r="N79" s="46">
        <v>880000</v>
      </c>
      <c r="O79" s="46">
        <v>-430000</v>
      </c>
      <c r="P79" s="46">
        <f>N79+O79</f>
        <v>450000</v>
      </c>
      <c r="Q79" s="83">
        <v>438683.32</v>
      </c>
      <c r="R79" s="83">
        <v>88596.74</v>
      </c>
      <c r="S79" s="46">
        <v>700000</v>
      </c>
      <c r="T79" s="44">
        <f t="shared" si="5"/>
        <v>250000</v>
      </c>
    </row>
    <row r="80" spans="1:20" s="34" customFormat="1" ht="15" customHeight="1">
      <c r="A80" s="35"/>
      <c r="B80" s="42"/>
      <c r="C80" s="45"/>
      <c r="D80" s="37"/>
      <c r="E80" s="37"/>
      <c r="F80" s="37"/>
      <c r="G80" s="37"/>
      <c r="H80" s="45"/>
      <c r="I80" s="45"/>
      <c r="J80" s="45"/>
      <c r="K80" s="38" t="s">
        <v>47</v>
      </c>
      <c r="L80" s="49" t="s">
        <v>74</v>
      </c>
      <c r="M80" s="46">
        <v>0</v>
      </c>
      <c r="N80" s="46">
        <v>2000</v>
      </c>
      <c r="O80" s="46">
        <v>-2000</v>
      </c>
      <c r="P80" s="46">
        <f>N80+O80</f>
        <v>0</v>
      </c>
      <c r="Q80" s="83">
        <v>0</v>
      </c>
      <c r="R80" s="83">
        <f>P80+Q80</f>
        <v>0</v>
      </c>
      <c r="S80" s="46">
        <v>0</v>
      </c>
      <c r="T80" s="44">
        <f t="shared" si="5"/>
        <v>0</v>
      </c>
    </row>
    <row r="81" spans="1:20" s="48" customFormat="1" ht="15" customHeight="1">
      <c r="A81" s="35"/>
      <c r="B81" s="42"/>
      <c r="C81" s="45"/>
      <c r="D81" s="37"/>
      <c r="E81" s="37"/>
      <c r="F81" s="37"/>
      <c r="G81" s="37"/>
      <c r="H81" s="45"/>
      <c r="I81" s="45"/>
      <c r="J81" s="37" t="s">
        <v>41</v>
      </c>
      <c r="K81" s="37"/>
      <c r="L81" s="39" t="s">
        <v>75</v>
      </c>
      <c r="M81" s="43">
        <v>0</v>
      </c>
      <c r="N81" s="43">
        <f>SUM(N82:N84)</f>
        <v>80000</v>
      </c>
      <c r="O81" s="43"/>
      <c r="P81" s="43">
        <f>SUM(P82:P84)</f>
        <v>500</v>
      </c>
      <c r="Q81" s="82">
        <f>SUM(Q82:Q84)</f>
        <v>171.43</v>
      </c>
      <c r="R81" s="82">
        <f>SUM(R82:R84)</f>
        <v>0</v>
      </c>
      <c r="S81" s="43">
        <f>SUM(S82:S84)</f>
        <v>4000</v>
      </c>
      <c r="T81" s="44">
        <f t="shared" si="5"/>
        <v>3500</v>
      </c>
    </row>
    <row r="82" spans="1:20" s="34" customFormat="1" ht="15" customHeight="1">
      <c r="A82" s="35"/>
      <c r="B82" s="42"/>
      <c r="C82" s="45"/>
      <c r="D82" s="37"/>
      <c r="E82" s="37"/>
      <c r="F82" s="37"/>
      <c r="G82" s="37"/>
      <c r="H82" s="45"/>
      <c r="I82" s="45"/>
      <c r="J82" s="45"/>
      <c r="K82" s="38" t="s">
        <v>34</v>
      </c>
      <c r="L82" s="49" t="s">
        <v>76</v>
      </c>
      <c r="M82" s="46">
        <v>0</v>
      </c>
      <c r="N82" s="46">
        <v>15000</v>
      </c>
      <c r="O82" s="46">
        <v>-14500</v>
      </c>
      <c r="P82" s="46">
        <f>N82+O82</f>
        <v>500</v>
      </c>
      <c r="Q82" s="83">
        <v>171.43</v>
      </c>
      <c r="R82" s="83">
        <v>0</v>
      </c>
      <c r="S82" s="46">
        <v>4000</v>
      </c>
      <c r="T82" s="44">
        <f t="shared" si="5"/>
        <v>3500</v>
      </c>
    </row>
    <row r="83" spans="1:20" s="34" customFormat="1" ht="15" customHeight="1">
      <c r="A83" s="35"/>
      <c r="B83" s="42"/>
      <c r="C83" s="45"/>
      <c r="D83" s="37"/>
      <c r="E83" s="37"/>
      <c r="F83" s="37"/>
      <c r="G83" s="37"/>
      <c r="H83" s="45"/>
      <c r="I83" s="45"/>
      <c r="J83" s="45"/>
      <c r="K83" s="38" t="s">
        <v>53</v>
      </c>
      <c r="L83" s="49" t="s">
        <v>77</v>
      </c>
      <c r="M83" s="46">
        <v>0</v>
      </c>
      <c r="N83" s="46">
        <v>50000</v>
      </c>
      <c r="O83" s="46">
        <v>-50000</v>
      </c>
      <c r="P83" s="46">
        <f>N83+O83</f>
        <v>0</v>
      </c>
      <c r="Q83" s="83">
        <v>0</v>
      </c>
      <c r="R83" s="83">
        <f>P83+Q83</f>
        <v>0</v>
      </c>
      <c r="S83" s="46">
        <v>0</v>
      </c>
      <c r="T83" s="44">
        <f t="shared" si="5"/>
        <v>0</v>
      </c>
    </row>
    <row r="84" spans="1:20" s="34" customFormat="1" ht="15" customHeight="1">
      <c r="A84" s="35"/>
      <c r="B84" s="42"/>
      <c r="C84" s="45"/>
      <c r="D84" s="37"/>
      <c r="E84" s="37"/>
      <c r="F84" s="37"/>
      <c r="G84" s="37"/>
      <c r="H84" s="45"/>
      <c r="I84" s="45"/>
      <c r="J84" s="45"/>
      <c r="K84" s="38" t="s">
        <v>47</v>
      </c>
      <c r="L84" s="49" t="s">
        <v>78</v>
      </c>
      <c r="M84" s="46">
        <v>0</v>
      </c>
      <c r="N84" s="46">
        <v>15000</v>
      </c>
      <c r="O84" s="46">
        <v>-15000</v>
      </c>
      <c r="P84" s="46">
        <f>N84+O84</f>
        <v>0</v>
      </c>
      <c r="Q84" s="83">
        <v>0</v>
      </c>
      <c r="R84" s="83">
        <f>P84+Q84</f>
        <v>0</v>
      </c>
      <c r="S84" s="46">
        <v>0</v>
      </c>
      <c r="T84" s="44">
        <f t="shared" si="5"/>
        <v>0</v>
      </c>
    </row>
    <row r="85" spans="1:20" s="48" customFormat="1" ht="15" customHeight="1">
      <c r="A85" s="35"/>
      <c r="B85" s="42"/>
      <c r="C85" s="45"/>
      <c r="D85" s="37"/>
      <c r="E85" s="37"/>
      <c r="F85" s="37"/>
      <c r="G85" s="37"/>
      <c r="H85" s="45"/>
      <c r="I85" s="45"/>
      <c r="J85" s="37" t="s">
        <v>29</v>
      </c>
      <c r="K85" s="37"/>
      <c r="L85" s="39" t="s">
        <v>79</v>
      </c>
      <c r="M85" s="43">
        <v>0</v>
      </c>
      <c r="N85" s="43">
        <f>N86</f>
        <v>92620</v>
      </c>
      <c r="O85" s="43"/>
      <c r="P85" s="43">
        <f>P86</f>
        <v>12620</v>
      </c>
      <c r="Q85" s="82">
        <f>Q86</f>
        <v>10299.87</v>
      </c>
      <c r="R85" s="82">
        <f>R86</f>
        <v>1750.78</v>
      </c>
      <c r="S85" s="43">
        <f>S86</f>
        <v>16000</v>
      </c>
      <c r="T85" s="44">
        <f t="shared" si="5"/>
        <v>3380</v>
      </c>
    </row>
    <row r="86" spans="1:20" s="34" customFormat="1" ht="15" customHeight="1">
      <c r="A86" s="35"/>
      <c r="B86" s="42"/>
      <c r="C86" s="45"/>
      <c r="D86" s="37"/>
      <c r="E86" s="37"/>
      <c r="F86" s="37"/>
      <c r="G86" s="37"/>
      <c r="H86" s="45"/>
      <c r="I86" s="45"/>
      <c r="J86" s="45"/>
      <c r="K86" s="38" t="s">
        <v>22</v>
      </c>
      <c r="L86" s="49" t="s">
        <v>80</v>
      </c>
      <c r="M86" s="46">
        <v>0</v>
      </c>
      <c r="N86" s="46">
        <v>92620</v>
      </c>
      <c r="O86" s="46">
        <v>-80000</v>
      </c>
      <c r="P86" s="46">
        <f>N86+O86</f>
        <v>12620</v>
      </c>
      <c r="Q86" s="83">
        <v>10299.87</v>
      </c>
      <c r="R86" s="83">
        <v>1750.78</v>
      </c>
      <c r="S86" s="46">
        <v>16000</v>
      </c>
      <c r="T86" s="44">
        <f t="shared" si="5"/>
        <v>3380</v>
      </c>
    </row>
    <row r="87" spans="1:20" s="48" customFormat="1" ht="15" customHeight="1">
      <c r="A87" s="35"/>
      <c r="B87" s="42"/>
      <c r="C87" s="45"/>
      <c r="D87" s="37"/>
      <c r="E87" s="37"/>
      <c r="F87" s="37"/>
      <c r="G87" s="37"/>
      <c r="H87" s="37"/>
      <c r="I87" s="53"/>
      <c r="J87" s="54">
        <v>6</v>
      </c>
      <c r="K87" s="53"/>
      <c r="L87" s="53" t="s">
        <v>81</v>
      </c>
      <c r="M87" s="43">
        <v>0</v>
      </c>
      <c r="N87" s="43">
        <f>SUM(N88:N91)</f>
        <v>920000</v>
      </c>
      <c r="O87" s="43"/>
      <c r="P87" s="43">
        <f>SUM(P88:P91)</f>
        <v>47500</v>
      </c>
      <c r="Q87" s="82">
        <f>SUM(Q88:Q91)</f>
        <v>45603.61</v>
      </c>
      <c r="R87" s="82">
        <f>SUM(R88:R91)</f>
        <v>3879.3</v>
      </c>
      <c r="S87" s="43">
        <f>SUM(S88:S91)</f>
        <v>3064000</v>
      </c>
      <c r="T87" s="44">
        <f t="shared" si="5"/>
        <v>3016500</v>
      </c>
    </row>
    <row r="88" spans="1:20" s="34" customFormat="1" ht="15" customHeight="1">
      <c r="A88" s="35"/>
      <c r="B88" s="42"/>
      <c r="C88" s="45"/>
      <c r="D88" s="37"/>
      <c r="E88" s="37"/>
      <c r="F88" s="37"/>
      <c r="G88" s="37"/>
      <c r="H88" s="37"/>
      <c r="I88" s="53"/>
      <c r="J88" s="54"/>
      <c r="K88" s="38" t="s">
        <v>22</v>
      </c>
      <c r="L88" s="55" t="s">
        <v>192</v>
      </c>
      <c r="M88" s="46"/>
      <c r="N88" s="46">
        <v>0</v>
      </c>
      <c r="O88" s="46"/>
      <c r="P88" s="46">
        <v>0</v>
      </c>
      <c r="Q88" s="83">
        <v>0</v>
      </c>
      <c r="R88" s="83">
        <v>0</v>
      </c>
      <c r="S88" s="46">
        <v>2000</v>
      </c>
      <c r="T88" s="44">
        <f t="shared" si="5"/>
        <v>2000</v>
      </c>
    </row>
    <row r="89" spans="1:20" s="34" customFormat="1" ht="15" customHeight="1">
      <c r="A89" s="35"/>
      <c r="B89" s="42"/>
      <c r="C89" s="45"/>
      <c r="D89" s="37"/>
      <c r="E89" s="37"/>
      <c r="F89" s="37"/>
      <c r="G89" s="37"/>
      <c r="H89" s="37"/>
      <c r="I89" s="53"/>
      <c r="J89" s="53"/>
      <c r="K89" s="38" t="s">
        <v>53</v>
      </c>
      <c r="L89" s="55" t="s">
        <v>82</v>
      </c>
      <c r="M89" s="46">
        <v>0</v>
      </c>
      <c r="N89" s="46">
        <v>120000</v>
      </c>
      <c r="O89" s="46">
        <v>-74500</v>
      </c>
      <c r="P89" s="46">
        <f>N89+O89</f>
        <v>45500</v>
      </c>
      <c r="Q89" s="83">
        <v>45422.16</v>
      </c>
      <c r="R89" s="83">
        <v>3879.3</v>
      </c>
      <c r="S89" s="46">
        <v>60000</v>
      </c>
      <c r="T89" s="44">
        <f t="shared" si="5"/>
        <v>14500</v>
      </c>
    </row>
    <row r="90" spans="1:20" s="34" customFormat="1" ht="15" customHeight="1">
      <c r="A90" s="35"/>
      <c r="B90" s="42"/>
      <c r="C90" s="45"/>
      <c r="D90" s="37"/>
      <c r="E90" s="37"/>
      <c r="F90" s="37"/>
      <c r="G90" s="37"/>
      <c r="H90" s="37"/>
      <c r="I90" s="53"/>
      <c r="J90" s="53"/>
      <c r="K90" s="38" t="s">
        <v>15</v>
      </c>
      <c r="L90" s="55" t="s">
        <v>83</v>
      </c>
      <c r="M90" s="46">
        <v>0</v>
      </c>
      <c r="N90" s="46">
        <v>750000</v>
      </c>
      <c r="O90" s="46">
        <v>-749000</v>
      </c>
      <c r="P90" s="46">
        <f>N90+O90</f>
        <v>1000</v>
      </c>
      <c r="Q90" s="83">
        <v>0</v>
      </c>
      <c r="R90" s="83">
        <v>0</v>
      </c>
      <c r="S90" s="46">
        <v>3000000</v>
      </c>
      <c r="T90" s="44">
        <f t="shared" si="5"/>
        <v>2999000</v>
      </c>
    </row>
    <row r="91" spans="1:20" s="34" customFormat="1" ht="15" customHeight="1">
      <c r="A91" s="35"/>
      <c r="B91" s="42"/>
      <c r="C91" s="45"/>
      <c r="D91" s="37"/>
      <c r="E91" s="37"/>
      <c r="F91" s="37"/>
      <c r="G91" s="37"/>
      <c r="H91" s="37"/>
      <c r="I91" s="53"/>
      <c r="J91" s="53"/>
      <c r="K91" s="38" t="s">
        <v>47</v>
      </c>
      <c r="L91" s="55" t="s">
        <v>84</v>
      </c>
      <c r="M91" s="46">
        <v>0</v>
      </c>
      <c r="N91" s="46">
        <v>50000</v>
      </c>
      <c r="O91" s="46">
        <v>-49000</v>
      </c>
      <c r="P91" s="46">
        <f>N91+O91</f>
        <v>1000</v>
      </c>
      <c r="Q91" s="83">
        <v>181.45</v>
      </c>
      <c r="R91" s="83">
        <v>0</v>
      </c>
      <c r="S91" s="46">
        <v>2000</v>
      </c>
      <c r="T91" s="44">
        <f t="shared" si="5"/>
        <v>1000</v>
      </c>
    </row>
    <row r="92" spans="1:20" s="48" customFormat="1" ht="15" customHeight="1">
      <c r="A92" s="35"/>
      <c r="B92" s="42"/>
      <c r="C92" s="37"/>
      <c r="D92" s="37"/>
      <c r="E92" s="37"/>
      <c r="F92" s="37"/>
      <c r="G92" s="37"/>
      <c r="H92" s="37"/>
      <c r="I92" s="37"/>
      <c r="J92" s="37" t="s">
        <v>39</v>
      </c>
      <c r="K92" s="53"/>
      <c r="L92" s="53" t="s">
        <v>85</v>
      </c>
      <c r="M92" s="43">
        <v>0</v>
      </c>
      <c r="N92" s="43">
        <f>SUM(N93:N93)</f>
        <v>75000</v>
      </c>
      <c r="O92" s="43"/>
      <c r="P92" s="43">
        <f>SUM(P93:P93)</f>
        <v>1000</v>
      </c>
      <c r="Q92" s="82">
        <f>SUM(Q93:Q93)</f>
        <v>472</v>
      </c>
      <c r="R92" s="82">
        <f>SUM(R93:R93)</f>
        <v>9.14</v>
      </c>
      <c r="S92" s="43">
        <f>SUM(S93:S93)</f>
        <v>8000</v>
      </c>
      <c r="T92" s="44">
        <f t="shared" si="5"/>
        <v>7000</v>
      </c>
    </row>
    <row r="93" spans="1:20" s="34" customFormat="1" ht="15" customHeight="1">
      <c r="A93" s="35"/>
      <c r="B93" s="42"/>
      <c r="C93" s="45"/>
      <c r="D93" s="37"/>
      <c r="E93" s="37"/>
      <c r="F93" s="37"/>
      <c r="G93" s="37"/>
      <c r="H93" s="53"/>
      <c r="I93" s="53"/>
      <c r="J93" s="53"/>
      <c r="K93" s="38" t="s">
        <v>47</v>
      </c>
      <c r="L93" s="55" t="s">
        <v>85</v>
      </c>
      <c r="M93" s="46">
        <v>0</v>
      </c>
      <c r="N93" s="46">
        <v>75000</v>
      </c>
      <c r="O93" s="46">
        <v>-74000</v>
      </c>
      <c r="P93" s="46">
        <f>N93+O93</f>
        <v>1000</v>
      </c>
      <c r="Q93" s="83">
        <v>472</v>
      </c>
      <c r="R93" s="83">
        <v>9.14</v>
      </c>
      <c r="S93" s="46">
        <v>8000</v>
      </c>
      <c r="T93" s="44">
        <f t="shared" si="5"/>
        <v>7000</v>
      </c>
    </row>
    <row r="94" spans="1:20" s="34" customFormat="1" ht="15" customHeight="1">
      <c r="A94" s="35"/>
      <c r="B94" s="42"/>
      <c r="C94" s="45"/>
      <c r="D94" s="37"/>
      <c r="E94" s="37"/>
      <c r="F94" s="37"/>
      <c r="G94" s="37"/>
      <c r="H94" s="53"/>
      <c r="I94" s="37" t="s">
        <v>27</v>
      </c>
      <c r="J94" s="45"/>
      <c r="K94" s="38"/>
      <c r="L94" s="39" t="s">
        <v>86</v>
      </c>
      <c r="M94" s="46">
        <v>0</v>
      </c>
      <c r="N94" s="46">
        <f>N95+N97</f>
        <v>73170</v>
      </c>
      <c r="O94" s="46"/>
      <c r="P94" s="46">
        <f>P95+P97</f>
        <v>40670</v>
      </c>
      <c r="Q94" s="83">
        <f>Q95+Q97</f>
        <v>40166.38</v>
      </c>
      <c r="R94" s="83">
        <f>R95+R97</f>
        <v>3203.44</v>
      </c>
      <c r="S94" s="46">
        <f>S95+S97</f>
        <v>48000</v>
      </c>
      <c r="T94" s="44">
        <f t="shared" si="5"/>
        <v>7330</v>
      </c>
    </row>
    <row r="95" spans="1:20" s="48" customFormat="1" ht="15" customHeight="1">
      <c r="A95" s="35"/>
      <c r="B95" s="42"/>
      <c r="C95" s="45"/>
      <c r="D95" s="37"/>
      <c r="E95" s="37"/>
      <c r="F95" s="37"/>
      <c r="G95" s="37"/>
      <c r="H95" s="53"/>
      <c r="I95" s="37"/>
      <c r="J95" s="37" t="s">
        <v>19</v>
      </c>
      <c r="K95" s="37"/>
      <c r="L95" s="39" t="s">
        <v>87</v>
      </c>
      <c r="M95" s="43">
        <v>0</v>
      </c>
      <c r="N95" s="43">
        <f>N96</f>
        <v>22527</v>
      </c>
      <c r="O95" s="43"/>
      <c r="P95" s="43">
        <f>P96</f>
        <v>7027</v>
      </c>
      <c r="Q95" s="82">
        <f>Q96</f>
        <v>7027</v>
      </c>
      <c r="R95" s="82">
        <f>R96</f>
        <v>1653.44</v>
      </c>
      <c r="S95" s="43">
        <f>S96</f>
        <v>8000</v>
      </c>
      <c r="T95" s="44">
        <f t="shared" si="5"/>
        <v>973</v>
      </c>
    </row>
    <row r="96" spans="1:20" s="34" customFormat="1" ht="15" customHeight="1">
      <c r="A96" s="35"/>
      <c r="B96" s="42"/>
      <c r="C96" s="45"/>
      <c r="D96" s="37"/>
      <c r="E96" s="37"/>
      <c r="F96" s="37"/>
      <c r="G96" s="37"/>
      <c r="H96" s="53"/>
      <c r="I96" s="37"/>
      <c r="J96" s="37"/>
      <c r="K96" s="38" t="s">
        <v>22</v>
      </c>
      <c r="L96" s="49" t="s">
        <v>87</v>
      </c>
      <c r="M96" s="46">
        <v>0</v>
      </c>
      <c r="N96" s="46">
        <v>22527</v>
      </c>
      <c r="O96" s="46">
        <v>-15500</v>
      </c>
      <c r="P96" s="46">
        <f>N96+O96</f>
        <v>7027</v>
      </c>
      <c r="Q96" s="83">
        <v>7027</v>
      </c>
      <c r="R96" s="83">
        <v>1653.44</v>
      </c>
      <c r="S96" s="46">
        <v>8000</v>
      </c>
      <c r="T96" s="44">
        <f t="shared" si="5"/>
        <v>973</v>
      </c>
    </row>
    <row r="97" spans="1:20" s="48" customFormat="1" ht="15" customHeight="1">
      <c r="A97" s="35"/>
      <c r="B97" s="42"/>
      <c r="C97" s="45"/>
      <c r="D97" s="37"/>
      <c r="E97" s="37"/>
      <c r="F97" s="37"/>
      <c r="G97" s="37"/>
      <c r="H97" s="53"/>
      <c r="I97" s="37"/>
      <c r="J97" s="37" t="s">
        <v>27</v>
      </c>
      <c r="K97" s="37"/>
      <c r="L97" s="39" t="s">
        <v>88</v>
      </c>
      <c r="M97" s="43">
        <v>0</v>
      </c>
      <c r="N97" s="43">
        <f>N98</f>
        <v>50643</v>
      </c>
      <c r="O97" s="43"/>
      <c r="P97" s="43">
        <f>P98</f>
        <v>33643</v>
      </c>
      <c r="Q97" s="82">
        <f>Q98</f>
        <v>33139.38</v>
      </c>
      <c r="R97" s="82">
        <f>R98</f>
        <v>1550</v>
      </c>
      <c r="S97" s="43">
        <f>S98</f>
        <v>40000</v>
      </c>
      <c r="T97" s="44">
        <f t="shared" si="5"/>
        <v>6357</v>
      </c>
    </row>
    <row r="98" spans="1:20" s="34" customFormat="1" ht="15" customHeight="1">
      <c r="A98" s="35"/>
      <c r="B98" s="42"/>
      <c r="C98" s="45"/>
      <c r="D98" s="37"/>
      <c r="E98" s="37"/>
      <c r="F98" s="37"/>
      <c r="G98" s="37"/>
      <c r="H98" s="53"/>
      <c r="I98" s="37"/>
      <c r="J98" s="37"/>
      <c r="K98" s="38" t="s">
        <v>53</v>
      </c>
      <c r="L98" s="49" t="s">
        <v>88</v>
      </c>
      <c r="M98" s="46">
        <v>0</v>
      </c>
      <c r="N98" s="46">
        <v>50643</v>
      </c>
      <c r="O98" s="46">
        <v>-17000</v>
      </c>
      <c r="P98" s="46">
        <f>N98+O98</f>
        <v>33643</v>
      </c>
      <c r="Q98" s="83">
        <v>33139.38</v>
      </c>
      <c r="R98" s="83">
        <v>1550</v>
      </c>
      <c r="S98" s="46">
        <v>40000</v>
      </c>
      <c r="T98" s="44">
        <f t="shared" si="5"/>
        <v>6357</v>
      </c>
    </row>
    <row r="99" spans="1:20" s="34" customFormat="1" ht="15" customHeight="1">
      <c r="A99" s="35"/>
      <c r="B99" s="42"/>
      <c r="C99" s="45"/>
      <c r="D99" s="37"/>
      <c r="E99" s="37"/>
      <c r="F99" s="37"/>
      <c r="G99" s="37"/>
      <c r="H99" s="53"/>
      <c r="I99" s="37" t="s">
        <v>41</v>
      </c>
      <c r="J99" s="37"/>
      <c r="K99" s="38"/>
      <c r="L99" s="39" t="s">
        <v>89</v>
      </c>
      <c r="M99" s="46">
        <v>0</v>
      </c>
      <c r="N99" s="46">
        <f>N100+N104</f>
        <v>310000</v>
      </c>
      <c r="O99" s="46"/>
      <c r="P99" s="46">
        <f>P100+P104</f>
        <v>14400</v>
      </c>
      <c r="Q99" s="83">
        <f>Q100+Q104</f>
        <v>14084.87</v>
      </c>
      <c r="R99" s="83">
        <f>R100+R104</f>
        <v>602.9</v>
      </c>
      <c r="S99" s="46">
        <f>S100+S104</f>
        <v>44000</v>
      </c>
      <c r="T99" s="44">
        <f t="shared" si="5"/>
        <v>29600</v>
      </c>
    </row>
    <row r="100" spans="1:20" s="48" customFormat="1" ht="15" customHeight="1">
      <c r="A100" s="35"/>
      <c r="B100" s="42"/>
      <c r="C100" s="45"/>
      <c r="D100" s="37"/>
      <c r="E100" s="37"/>
      <c r="F100" s="37"/>
      <c r="G100" s="37"/>
      <c r="H100" s="53"/>
      <c r="I100" s="37"/>
      <c r="J100" s="37" t="s">
        <v>17</v>
      </c>
      <c r="K100" s="37"/>
      <c r="L100" s="39" t="s">
        <v>90</v>
      </c>
      <c r="M100" s="43">
        <v>0</v>
      </c>
      <c r="N100" s="43">
        <f>SUM(N101:N103)</f>
        <v>50000</v>
      </c>
      <c r="O100" s="43"/>
      <c r="P100" s="43">
        <f>SUM(P101:P103)</f>
        <v>3300</v>
      </c>
      <c r="Q100" s="82">
        <f>SUM(Q101:Q103)</f>
        <v>3037.75</v>
      </c>
      <c r="R100" s="82">
        <f>SUM(R101:R103)</f>
        <v>500</v>
      </c>
      <c r="S100" s="43">
        <f>SUM(S101:S103)</f>
        <v>15000</v>
      </c>
      <c r="T100" s="44">
        <f t="shared" si="5"/>
        <v>11700</v>
      </c>
    </row>
    <row r="101" spans="1:20" s="34" customFormat="1" ht="15" customHeight="1">
      <c r="A101" s="35"/>
      <c r="B101" s="42"/>
      <c r="C101" s="45"/>
      <c r="D101" s="37"/>
      <c r="E101" s="37"/>
      <c r="F101" s="37"/>
      <c r="G101" s="37"/>
      <c r="H101" s="53"/>
      <c r="I101" s="37"/>
      <c r="J101" s="37"/>
      <c r="K101" s="38" t="s">
        <v>34</v>
      </c>
      <c r="L101" s="49" t="s">
        <v>91</v>
      </c>
      <c r="M101" s="46">
        <v>0</v>
      </c>
      <c r="N101" s="46">
        <v>30000</v>
      </c>
      <c r="O101" s="46">
        <v>-27000</v>
      </c>
      <c r="P101" s="46">
        <f>N101+O101</f>
        <v>3000</v>
      </c>
      <c r="Q101" s="83">
        <v>2847.34</v>
      </c>
      <c r="R101" s="83">
        <v>500</v>
      </c>
      <c r="S101" s="46">
        <v>5000</v>
      </c>
      <c r="T101" s="44">
        <f t="shared" si="5"/>
        <v>2000</v>
      </c>
    </row>
    <row r="102" spans="1:20" s="34" customFormat="1" ht="15" customHeight="1">
      <c r="A102" s="35"/>
      <c r="B102" s="42"/>
      <c r="C102" s="45"/>
      <c r="D102" s="37"/>
      <c r="E102" s="37"/>
      <c r="F102" s="37"/>
      <c r="G102" s="37"/>
      <c r="H102" s="53"/>
      <c r="I102" s="37"/>
      <c r="J102" s="37"/>
      <c r="K102" s="38" t="s">
        <v>64</v>
      </c>
      <c r="L102" s="49" t="s">
        <v>92</v>
      </c>
      <c r="M102" s="46">
        <v>0</v>
      </c>
      <c r="N102" s="46">
        <v>10000</v>
      </c>
      <c r="O102" s="46">
        <v>-9800</v>
      </c>
      <c r="P102" s="46">
        <f>N102+O102</f>
        <v>200</v>
      </c>
      <c r="Q102" s="83">
        <v>172.41</v>
      </c>
      <c r="R102" s="83">
        <v>0</v>
      </c>
      <c r="S102" s="46">
        <f>'[1]F 8'!P1902</f>
        <v>5000</v>
      </c>
      <c r="T102" s="44">
        <f t="shared" si="5"/>
        <v>4800</v>
      </c>
    </row>
    <row r="103" spans="1:20" s="34" customFormat="1" ht="15" customHeight="1">
      <c r="A103" s="35"/>
      <c r="B103" s="42"/>
      <c r="C103" s="45"/>
      <c r="D103" s="37"/>
      <c r="E103" s="37"/>
      <c r="F103" s="37"/>
      <c r="G103" s="37"/>
      <c r="H103" s="53"/>
      <c r="I103" s="37"/>
      <c r="J103" s="37"/>
      <c r="K103" s="38" t="s">
        <v>47</v>
      </c>
      <c r="L103" s="49" t="s">
        <v>93</v>
      </c>
      <c r="M103" s="46">
        <v>0</v>
      </c>
      <c r="N103" s="46">
        <v>10000</v>
      </c>
      <c r="O103" s="46">
        <v>-9900</v>
      </c>
      <c r="P103" s="46">
        <f>N103+O103</f>
        <v>100</v>
      </c>
      <c r="Q103" s="83">
        <v>18</v>
      </c>
      <c r="R103" s="83">
        <v>0</v>
      </c>
      <c r="S103" s="46">
        <f>'[1]F 8'!P1947</f>
        <v>5000</v>
      </c>
      <c r="T103" s="44">
        <f t="shared" si="5"/>
        <v>4900</v>
      </c>
    </row>
    <row r="104" spans="1:20" s="48" customFormat="1" ht="15" customHeight="1">
      <c r="A104" s="35"/>
      <c r="B104" s="42"/>
      <c r="C104" s="45"/>
      <c r="D104" s="37"/>
      <c r="E104" s="37"/>
      <c r="F104" s="37"/>
      <c r="G104" s="37"/>
      <c r="H104" s="53"/>
      <c r="I104" s="37"/>
      <c r="J104" s="37" t="s">
        <v>27</v>
      </c>
      <c r="K104" s="37"/>
      <c r="L104" s="39" t="s">
        <v>94</v>
      </c>
      <c r="M104" s="43">
        <v>0</v>
      </c>
      <c r="N104" s="43">
        <f>SUM(N105:N106)</f>
        <v>260000</v>
      </c>
      <c r="O104" s="43"/>
      <c r="P104" s="43">
        <f>SUM(P105:P106)</f>
        <v>11100</v>
      </c>
      <c r="Q104" s="82">
        <f>SUM(Q105:Q106)</f>
        <v>11047.12</v>
      </c>
      <c r="R104" s="82">
        <f>SUM(R105:R106)</f>
        <v>102.9</v>
      </c>
      <c r="S104" s="43">
        <f>SUM(S105:S106)</f>
        <v>29000</v>
      </c>
      <c r="T104" s="44">
        <f t="shared" si="5"/>
        <v>17900</v>
      </c>
    </row>
    <row r="105" spans="1:20" s="34" customFormat="1" ht="15" customHeight="1">
      <c r="A105" s="35"/>
      <c r="B105" s="42"/>
      <c r="C105" s="45"/>
      <c r="D105" s="37"/>
      <c r="E105" s="37"/>
      <c r="F105" s="37"/>
      <c r="G105" s="37"/>
      <c r="H105" s="53"/>
      <c r="I105" s="37"/>
      <c r="J105" s="37"/>
      <c r="K105" s="38" t="s">
        <v>22</v>
      </c>
      <c r="L105" s="49" t="s">
        <v>95</v>
      </c>
      <c r="M105" s="46">
        <v>0</v>
      </c>
      <c r="N105" s="46">
        <v>250000</v>
      </c>
      <c r="O105" s="46">
        <v>-240000</v>
      </c>
      <c r="P105" s="46">
        <f>N105+O105</f>
        <v>10000</v>
      </c>
      <c r="Q105" s="83">
        <v>9956.67</v>
      </c>
      <c r="R105" s="83">
        <v>0</v>
      </c>
      <c r="S105" s="46">
        <v>25000</v>
      </c>
      <c r="T105" s="44">
        <f t="shared" si="5"/>
        <v>15000</v>
      </c>
    </row>
    <row r="106" spans="1:20" s="34" customFormat="1" ht="15" customHeight="1">
      <c r="A106" s="35"/>
      <c r="B106" s="42"/>
      <c r="C106" s="45"/>
      <c r="D106" s="37"/>
      <c r="E106" s="37"/>
      <c r="F106" s="37"/>
      <c r="G106" s="37"/>
      <c r="H106" s="53"/>
      <c r="I106" s="37"/>
      <c r="J106" s="37"/>
      <c r="K106" s="38" t="s">
        <v>34</v>
      </c>
      <c r="L106" s="49" t="s">
        <v>96</v>
      </c>
      <c r="M106" s="46">
        <v>0</v>
      </c>
      <c r="N106" s="46">
        <v>10000</v>
      </c>
      <c r="O106" s="46">
        <v>-8900</v>
      </c>
      <c r="P106" s="46">
        <f>N106+O106</f>
        <v>1100</v>
      </c>
      <c r="Q106" s="83">
        <v>1090.45</v>
      </c>
      <c r="R106" s="83">
        <v>102.9</v>
      </c>
      <c r="S106" s="46">
        <v>4000</v>
      </c>
      <c r="T106" s="44">
        <f t="shared" si="5"/>
        <v>2900</v>
      </c>
    </row>
    <row r="107" spans="1:20" s="34" customFormat="1" ht="15" customHeight="1">
      <c r="A107" s="35"/>
      <c r="B107" s="42"/>
      <c r="C107" s="45"/>
      <c r="D107" s="37"/>
      <c r="E107" s="37"/>
      <c r="F107" s="37"/>
      <c r="G107" s="37"/>
      <c r="H107" s="37"/>
      <c r="I107" s="37" t="s">
        <v>29</v>
      </c>
      <c r="J107" s="37"/>
      <c r="K107" s="38"/>
      <c r="L107" s="39" t="s">
        <v>97</v>
      </c>
      <c r="M107" s="46">
        <v>21577.39</v>
      </c>
      <c r="N107" s="46">
        <f>N108+N113+N116+N121+N129</f>
        <v>936996</v>
      </c>
      <c r="O107" s="46"/>
      <c r="P107" s="46">
        <f>P108+P113+P116+P121+P129</f>
        <v>1562016</v>
      </c>
      <c r="Q107" s="83">
        <f>Q108+Q113+Q116+Q121+Q129</f>
        <v>1503946.6</v>
      </c>
      <c r="R107" s="83">
        <f>R108+R113+R116+R121+R129</f>
        <v>375225.45999999996</v>
      </c>
      <c r="S107" s="46">
        <f>S108+S113+S116+S121+S129</f>
        <v>1534000</v>
      </c>
      <c r="T107" s="44">
        <f t="shared" si="5"/>
        <v>-28016</v>
      </c>
    </row>
    <row r="108" spans="1:20" s="48" customFormat="1" ht="15" customHeight="1">
      <c r="A108" s="35"/>
      <c r="B108" s="42"/>
      <c r="C108" s="45"/>
      <c r="D108" s="37"/>
      <c r="E108" s="37"/>
      <c r="F108" s="37"/>
      <c r="G108" s="37"/>
      <c r="H108" s="37"/>
      <c r="I108" s="37"/>
      <c r="J108" s="37" t="s">
        <v>17</v>
      </c>
      <c r="K108" s="37"/>
      <c r="L108" s="39" t="s">
        <v>98</v>
      </c>
      <c r="M108" s="43">
        <v>21577.39</v>
      </c>
      <c r="N108" s="43">
        <f>SUM(N109:N112)</f>
        <v>75000</v>
      </c>
      <c r="O108" s="43"/>
      <c r="P108" s="43">
        <f>SUM(P109:P112)</f>
        <v>57300</v>
      </c>
      <c r="Q108" s="82">
        <f>SUM(Q109:Q112)</f>
        <v>37070.240000000005</v>
      </c>
      <c r="R108" s="82">
        <f>SUM(R109:R112)</f>
        <v>23810.87</v>
      </c>
      <c r="S108" s="43">
        <f>SUM(S109:S112)</f>
        <v>61000</v>
      </c>
      <c r="T108" s="44">
        <f t="shared" si="5"/>
        <v>3700</v>
      </c>
    </row>
    <row r="109" spans="1:20" s="34" customFormat="1" ht="15" customHeight="1">
      <c r="A109" s="35"/>
      <c r="B109" s="42"/>
      <c r="C109" s="45"/>
      <c r="D109" s="37"/>
      <c r="E109" s="37"/>
      <c r="F109" s="37"/>
      <c r="G109" s="37"/>
      <c r="H109" s="37"/>
      <c r="I109" s="37"/>
      <c r="J109" s="37"/>
      <c r="K109" s="38" t="s">
        <v>22</v>
      </c>
      <c r="L109" s="49" t="s">
        <v>99</v>
      </c>
      <c r="M109" s="46">
        <v>0</v>
      </c>
      <c r="N109" s="46">
        <v>5000</v>
      </c>
      <c r="O109" s="46">
        <v>-4800</v>
      </c>
      <c r="P109" s="46">
        <f>N109+O109</f>
        <v>200</v>
      </c>
      <c r="Q109" s="83">
        <v>104.4</v>
      </c>
      <c r="R109" s="83">
        <v>440.16</v>
      </c>
      <c r="S109" s="46">
        <v>2000</v>
      </c>
      <c r="T109" s="44">
        <f t="shared" si="5"/>
        <v>1800</v>
      </c>
    </row>
    <row r="110" spans="1:20" s="34" customFormat="1" ht="15" customHeight="1">
      <c r="A110" s="35"/>
      <c r="B110" s="42"/>
      <c r="C110" s="45"/>
      <c r="D110" s="37"/>
      <c r="E110" s="37"/>
      <c r="F110" s="37"/>
      <c r="G110" s="37"/>
      <c r="H110" s="37"/>
      <c r="I110" s="37"/>
      <c r="J110" s="37"/>
      <c r="K110" s="38" t="s">
        <v>34</v>
      </c>
      <c r="L110" s="49" t="s">
        <v>100</v>
      </c>
      <c r="M110" s="46">
        <v>21577.39</v>
      </c>
      <c r="N110" s="46">
        <v>40000</v>
      </c>
      <c r="O110" s="46">
        <v>-3000</v>
      </c>
      <c r="P110" s="46">
        <f>N110+O110</f>
        <v>37000</v>
      </c>
      <c r="Q110" s="83">
        <v>35268.43</v>
      </c>
      <c r="R110" s="83">
        <v>6991.4</v>
      </c>
      <c r="S110" s="46">
        <v>29000</v>
      </c>
      <c r="T110" s="44">
        <f t="shared" si="5"/>
        <v>-8000</v>
      </c>
    </row>
    <row r="111" spans="1:20" s="34" customFormat="1" ht="15" customHeight="1">
      <c r="A111" s="35"/>
      <c r="B111" s="42"/>
      <c r="C111" s="45"/>
      <c r="D111" s="37"/>
      <c r="E111" s="37"/>
      <c r="F111" s="37"/>
      <c r="G111" s="37"/>
      <c r="H111" s="37"/>
      <c r="I111" s="37"/>
      <c r="J111" s="37"/>
      <c r="K111" s="38" t="s">
        <v>53</v>
      </c>
      <c r="L111" s="49" t="s">
        <v>101</v>
      </c>
      <c r="M111" s="46">
        <v>0</v>
      </c>
      <c r="N111" s="46">
        <v>20000</v>
      </c>
      <c r="O111" s="46"/>
      <c r="P111" s="46">
        <f>N111+O111</f>
        <v>20000</v>
      </c>
      <c r="Q111" s="83">
        <v>1697.41</v>
      </c>
      <c r="R111" s="83">
        <v>16379.31</v>
      </c>
      <c r="S111" s="46">
        <v>30000</v>
      </c>
      <c r="T111" s="44">
        <f t="shared" si="5"/>
        <v>10000</v>
      </c>
    </row>
    <row r="112" spans="1:20" s="34" customFormat="1" ht="15" customHeight="1">
      <c r="A112" s="35"/>
      <c r="B112" s="42"/>
      <c r="C112" s="45"/>
      <c r="D112" s="37"/>
      <c r="E112" s="37"/>
      <c r="F112" s="37"/>
      <c r="G112" s="37"/>
      <c r="H112" s="37"/>
      <c r="I112" s="37"/>
      <c r="J112" s="37"/>
      <c r="K112" s="38" t="s">
        <v>47</v>
      </c>
      <c r="L112" s="49" t="s">
        <v>102</v>
      </c>
      <c r="M112" s="46">
        <v>0</v>
      </c>
      <c r="N112" s="46">
        <v>10000</v>
      </c>
      <c r="O112" s="46">
        <v>-9900</v>
      </c>
      <c r="P112" s="46">
        <f>N112+O112</f>
        <v>100</v>
      </c>
      <c r="Q112" s="83">
        <v>0</v>
      </c>
      <c r="R112" s="83">
        <v>0</v>
      </c>
      <c r="S112" s="46">
        <v>0</v>
      </c>
      <c r="T112" s="44">
        <f t="shared" si="5"/>
        <v>-100</v>
      </c>
    </row>
    <row r="113" spans="1:20" s="48" customFormat="1" ht="15" customHeight="1">
      <c r="A113" s="35"/>
      <c r="B113" s="42"/>
      <c r="C113" s="45"/>
      <c r="D113" s="37"/>
      <c r="E113" s="37"/>
      <c r="F113" s="37"/>
      <c r="G113" s="37"/>
      <c r="H113" s="37"/>
      <c r="I113" s="37"/>
      <c r="J113" s="37" t="s">
        <v>27</v>
      </c>
      <c r="K113" s="37"/>
      <c r="L113" s="39" t="s">
        <v>103</v>
      </c>
      <c r="M113" s="43">
        <v>0</v>
      </c>
      <c r="N113" s="43">
        <f>SUM(N114:N115)</f>
        <v>90000</v>
      </c>
      <c r="O113" s="43"/>
      <c r="P113" s="43">
        <f>SUM(P114:P115)</f>
        <v>94000</v>
      </c>
      <c r="Q113" s="82">
        <f>SUM(Q114:Q115)</f>
        <v>63768.36</v>
      </c>
      <c r="R113" s="82">
        <f>SUM(R114:R115)</f>
        <v>90.37</v>
      </c>
      <c r="S113" s="43">
        <f>SUM(S114:S115)</f>
        <v>80000</v>
      </c>
      <c r="T113" s="44">
        <f t="shared" si="5"/>
        <v>-14000</v>
      </c>
    </row>
    <row r="114" spans="1:20" s="34" customFormat="1" ht="15" customHeight="1">
      <c r="A114" s="35"/>
      <c r="B114" s="42"/>
      <c r="C114" s="45"/>
      <c r="D114" s="37"/>
      <c r="E114" s="37"/>
      <c r="F114" s="37"/>
      <c r="G114" s="37"/>
      <c r="H114" s="37"/>
      <c r="I114" s="37"/>
      <c r="J114" s="37"/>
      <c r="K114" s="38" t="s">
        <v>53</v>
      </c>
      <c r="L114" s="49" t="s">
        <v>104</v>
      </c>
      <c r="M114" s="46">
        <v>0</v>
      </c>
      <c r="N114" s="46">
        <v>50000</v>
      </c>
      <c r="O114" s="46">
        <v>-36000</v>
      </c>
      <c r="P114" s="46">
        <f>N114+O114</f>
        <v>14000</v>
      </c>
      <c r="Q114" s="83">
        <v>13483.7</v>
      </c>
      <c r="R114" s="83">
        <v>0</v>
      </c>
      <c r="S114" s="46">
        <v>60000</v>
      </c>
      <c r="T114" s="44">
        <f t="shared" si="5"/>
        <v>46000</v>
      </c>
    </row>
    <row r="115" spans="1:20" s="34" customFormat="1" ht="15" customHeight="1">
      <c r="A115" s="35"/>
      <c r="B115" s="42"/>
      <c r="C115" s="45"/>
      <c r="D115" s="37"/>
      <c r="E115" s="37"/>
      <c r="F115" s="37"/>
      <c r="G115" s="37"/>
      <c r="H115" s="37"/>
      <c r="I115" s="37"/>
      <c r="J115" s="37"/>
      <c r="K115" s="38" t="s">
        <v>47</v>
      </c>
      <c r="L115" s="49" t="s">
        <v>105</v>
      </c>
      <c r="M115" s="46">
        <v>0</v>
      </c>
      <c r="N115" s="46">
        <v>40000</v>
      </c>
      <c r="O115" s="46">
        <v>40000</v>
      </c>
      <c r="P115" s="46">
        <f>N115+O115</f>
        <v>80000</v>
      </c>
      <c r="Q115" s="83">
        <v>50284.66</v>
      </c>
      <c r="R115" s="83">
        <v>90.37</v>
      </c>
      <c r="S115" s="46">
        <v>20000</v>
      </c>
      <c r="T115" s="44">
        <f t="shared" si="5"/>
        <v>-60000</v>
      </c>
    </row>
    <row r="116" spans="1:20" s="48" customFormat="1" ht="15" customHeight="1">
      <c r="A116" s="35"/>
      <c r="B116" s="42"/>
      <c r="C116" s="45"/>
      <c r="D116" s="37"/>
      <c r="E116" s="37"/>
      <c r="F116" s="37"/>
      <c r="G116" s="37"/>
      <c r="H116" s="37"/>
      <c r="I116" s="37"/>
      <c r="J116" s="37" t="s">
        <v>41</v>
      </c>
      <c r="K116" s="37"/>
      <c r="L116" s="39" t="s">
        <v>106</v>
      </c>
      <c r="M116" s="43">
        <v>0</v>
      </c>
      <c r="N116" s="43">
        <f>SUM(N117:N120)</f>
        <v>58000</v>
      </c>
      <c r="O116" s="43"/>
      <c r="P116" s="43">
        <f>SUM(P117:P120)</f>
        <v>14200</v>
      </c>
      <c r="Q116" s="82">
        <f>SUM(Q117:Q120)</f>
        <v>12826.27</v>
      </c>
      <c r="R116" s="82">
        <f>SUM(R117:R120)</f>
        <v>674.06</v>
      </c>
      <c r="S116" s="43">
        <f>SUM(S117:S120)</f>
        <v>1222000</v>
      </c>
      <c r="T116" s="44">
        <f t="shared" si="5"/>
        <v>1207800</v>
      </c>
    </row>
    <row r="117" spans="1:20" s="34" customFormat="1" ht="15" customHeight="1">
      <c r="A117" s="35"/>
      <c r="B117" s="42"/>
      <c r="C117" s="45"/>
      <c r="D117" s="37"/>
      <c r="E117" s="37"/>
      <c r="F117" s="37"/>
      <c r="G117" s="37"/>
      <c r="H117" s="37"/>
      <c r="I117" s="37"/>
      <c r="J117" s="37"/>
      <c r="K117" s="38" t="s">
        <v>22</v>
      </c>
      <c r="L117" s="49" t="s">
        <v>107</v>
      </c>
      <c r="M117" s="46">
        <v>0</v>
      </c>
      <c r="N117" s="46">
        <v>14000</v>
      </c>
      <c r="O117" s="46">
        <v>-7000</v>
      </c>
      <c r="P117" s="46">
        <f>N117+O117</f>
        <v>7000</v>
      </c>
      <c r="Q117" s="83">
        <v>5383.18</v>
      </c>
      <c r="R117" s="83">
        <v>480</v>
      </c>
      <c r="S117" s="46">
        <v>8000</v>
      </c>
      <c r="T117" s="44">
        <f t="shared" si="5"/>
        <v>1000</v>
      </c>
    </row>
    <row r="118" spans="1:20" s="34" customFormat="1" ht="15" customHeight="1">
      <c r="A118" s="35"/>
      <c r="B118" s="42"/>
      <c r="C118" s="45"/>
      <c r="D118" s="37"/>
      <c r="E118" s="37"/>
      <c r="F118" s="37"/>
      <c r="G118" s="37"/>
      <c r="H118" s="37"/>
      <c r="I118" s="37"/>
      <c r="J118" s="37"/>
      <c r="K118" s="38" t="s">
        <v>34</v>
      </c>
      <c r="L118" s="49" t="s">
        <v>108</v>
      </c>
      <c r="M118" s="46">
        <v>0</v>
      </c>
      <c r="N118" s="46">
        <v>14000</v>
      </c>
      <c r="O118" s="46">
        <v>-7000</v>
      </c>
      <c r="P118" s="46">
        <f>N118+O118</f>
        <v>7000</v>
      </c>
      <c r="Q118" s="83">
        <v>7443.09</v>
      </c>
      <c r="R118" s="83">
        <v>194.06</v>
      </c>
      <c r="S118" s="46">
        <v>9000</v>
      </c>
      <c r="T118" s="44">
        <f t="shared" si="5"/>
        <v>2000</v>
      </c>
    </row>
    <row r="119" spans="1:20" s="34" customFormat="1" ht="15" customHeight="1">
      <c r="A119" s="35"/>
      <c r="B119" s="42"/>
      <c r="C119" s="45"/>
      <c r="D119" s="37"/>
      <c r="E119" s="37"/>
      <c r="F119" s="37"/>
      <c r="G119" s="37"/>
      <c r="H119" s="37"/>
      <c r="I119" s="37"/>
      <c r="J119" s="37"/>
      <c r="K119" s="38" t="s">
        <v>53</v>
      </c>
      <c r="L119" s="49" t="s">
        <v>109</v>
      </c>
      <c r="M119" s="46">
        <v>0</v>
      </c>
      <c r="N119" s="46">
        <v>20000</v>
      </c>
      <c r="O119" s="46">
        <v>-19900</v>
      </c>
      <c r="P119" s="46">
        <f>N119+O119</f>
        <v>100</v>
      </c>
      <c r="Q119" s="83">
        <v>0</v>
      </c>
      <c r="R119" s="83">
        <v>0</v>
      </c>
      <c r="S119" s="46">
        <v>5000</v>
      </c>
      <c r="T119" s="44">
        <f t="shared" si="5"/>
        <v>4900</v>
      </c>
    </row>
    <row r="120" spans="1:20" s="34" customFormat="1" ht="15" customHeight="1">
      <c r="A120" s="35"/>
      <c r="B120" s="42"/>
      <c r="C120" s="45"/>
      <c r="D120" s="37"/>
      <c r="E120" s="37"/>
      <c r="F120" s="37"/>
      <c r="G120" s="37"/>
      <c r="H120" s="37"/>
      <c r="I120" s="37"/>
      <c r="J120" s="37"/>
      <c r="K120" s="38" t="s">
        <v>47</v>
      </c>
      <c r="L120" s="49" t="s">
        <v>110</v>
      </c>
      <c r="M120" s="46">
        <v>0</v>
      </c>
      <c r="N120" s="46">
        <v>10000</v>
      </c>
      <c r="O120" s="46">
        <v>-9900</v>
      </c>
      <c r="P120" s="46">
        <f>N120+O120</f>
        <v>100</v>
      </c>
      <c r="Q120" s="83">
        <v>0</v>
      </c>
      <c r="R120" s="83">
        <v>0</v>
      </c>
      <c r="S120" s="46">
        <v>1200000</v>
      </c>
      <c r="T120" s="44">
        <f t="shared" si="5"/>
        <v>1199900</v>
      </c>
    </row>
    <row r="121" spans="1:20" s="48" customFormat="1" ht="15" customHeight="1">
      <c r="A121" s="35"/>
      <c r="B121" s="42"/>
      <c r="C121" s="45"/>
      <c r="D121" s="37"/>
      <c r="E121" s="37"/>
      <c r="F121" s="37"/>
      <c r="G121" s="37"/>
      <c r="H121" s="37"/>
      <c r="I121" s="37"/>
      <c r="J121" s="37" t="s">
        <v>29</v>
      </c>
      <c r="K121" s="37"/>
      <c r="L121" s="39" t="s">
        <v>111</v>
      </c>
      <c r="M121" s="43">
        <v>0</v>
      </c>
      <c r="N121" s="43">
        <f>SUM(N122:N128)</f>
        <v>654096</v>
      </c>
      <c r="O121" s="43"/>
      <c r="P121" s="43">
        <f>SUM(P122:P128)</f>
        <v>1346116</v>
      </c>
      <c r="Q121" s="82">
        <f>SUM(Q122:Q128)</f>
        <v>1336874.07</v>
      </c>
      <c r="R121" s="82">
        <f>SUM(R122:R128)</f>
        <v>345010.74</v>
      </c>
      <c r="S121" s="43">
        <f>SUM(S122:S128)</f>
        <v>151000</v>
      </c>
      <c r="T121" s="44">
        <f t="shared" si="5"/>
        <v>-1195116</v>
      </c>
    </row>
    <row r="122" spans="1:20" s="34" customFormat="1" ht="15" customHeight="1">
      <c r="A122" s="35"/>
      <c r="B122" s="42"/>
      <c r="C122" s="45"/>
      <c r="D122" s="37"/>
      <c r="E122" s="37"/>
      <c r="F122" s="37"/>
      <c r="G122" s="37"/>
      <c r="H122" s="37"/>
      <c r="I122" s="37"/>
      <c r="J122" s="37"/>
      <c r="K122" s="38" t="s">
        <v>22</v>
      </c>
      <c r="L122" s="49" t="s">
        <v>112</v>
      </c>
      <c r="M122" s="46">
        <v>0</v>
      </c>
      <c r="N122" s="46">
        <v>1000</v>
      </c>
      <c r="O122" s="46"/>
      <c r="P122" s="46">
        <f aca="true" t="shared" si="6" ref="P122:P128">N122+O122</f>
        <v>1000</v>
      </c>
      <c r="Q122" s="83">
        <v>97.24</v>
      </c>
      <c r="R122" s="83">
        <v>0</v>
      </c>
      <c r="S122" s="46">
        <v>0</v>
      </c>
      <c r="T122" s="44">
        <f t="shared" si="5"/>
        <v>-1000</v>
      </c>
    </row>
    <row r="123" spans="1:20" s="34" customFormat="1" ht="15" customHeight="1">
      <c r="A123" s="35"/>
      <c r="B123" s="42"/>
      <c r="C123" s="45"/>
      <c r="D123" s="37"/>
      <c r="E123" s="37"/>
      <c r="F123" s="37"/>
      <c r="G123" s="37"/>
      <c r="H123" s="37"/>
      <c r="I123" s="37"/>
      <c r="J123" s="37"/>
      <c r="K123" s="38" t="s">
        <v>34</v>
      </c>
      <c r="L123" s="49" t="s">
        <v>113</v>
      </c>
      <c r="M123" s="46">
        <v>0</v>
      </c>
      <c r="N123" s="46">
        <v>500000</v>
      </c>
      <c r="O123" s="46">
        <v>633000</v>
      </c>
      <c r="P123" s="46">
        <f t="shared" si="6"/>
        <v>1133000</v>
      </c>
      <c r="Q123" s="83">
        <v>1133000</v>
      </c>
      <c r="R123" s="83">
        <v>232961.87</v>
      </c>
      <c r="S123" s="46">
        <v>0</v>
      </c>
      <c r="T123" s="44">
        <f t="shared" si="5"/>
        <v>-1133000</v>
      </c>
    </row>
    <row r="124" spans="1:20" s="34" customFormat="1" ht="15" customHeight="1">
      <c r="A124" s="35"/>
      <c r="B124" s="42"/>
      <c r="C124" s="45"/>
      <c r="D124" s="37"/>
      <c r="E124" s="37"/>
      <c r="F124" s="37"/>
      <c r="G124" s="37"/>
      <c r="H124" s="37"/>
      <c r="I124" s="37"/>
      <c r="J124" s="37"/>
      <c r="K124" s="38" t="s">
        <v>53</v>
      </c>
      <c r="L124" s="49" t="s">
        <v>114</v>
      </c>
      <c r="M124" s="46">
        <v>0</v>
      </c>
      <c r="N124" s="46">
        <v>30000</v>
      </c>
      <c r="O124" s="46">
        <v>-10000</v>
      </c>
      <c r="P124" s="46">
        <f t="shared" si="6"/>
        <v>20000</v>
      </c>
      <c r="Q124" s="83">
        <v>16592.21</v>
      </c>
      <c r="R124" s="83">
        <v>0</v>
      </c>
      <c r="S124" s="46">
        <f>'[1]F 8'!P2622</f>
        <v>40000</v>
      </c>
      <c r="T124" s="44">
        <f t="shared" si="5"/>
        <v>20000</v>
      </c>
    </row>
    <row r="125" spans="1:20" s="34" customFormat="1" ht="15" customHeight="1">
      <c r="A125" s="35"/>
      <c r="B125" s="42"/>
      <c r="C125" s="45"/>
      <c r="D125" s="37"/>
      <c r="E125" s="37"/>
      <c r="F125" s="37"/>
      <c r="G125" s="37"/>
      <c r="H125" s="37"/>
      <c r="I125" s="37"/>
      <c r="J125" s="37"/>
      <c r="K125" s="38" t="s">
        <v>64</v>
      </c>
      <c r="L125" s="49" t="s">
        <v>115</v>
      </c>
      <c r="M125" s="46">
        <v>0</v>
      </c>
      <c r="N125" s="46">
        <v>68116</v>
      </c>
      <c r="O125" s="46">
        <v>-14000</v>
      </c>
      <c r="P125" s="46">
        <f t="shared" si="6"/>
        <v>54116</v>
      </c>
      <c r="Q125" s="83">
        <v>50220.58</v>
      </c>
      <c r="R125" s="83">
        <v>12262.99</v>
      </c>
      <c r="S125" s="46">
        <v>110000</v>
      </c>
      <c r="T125" s="44">
        <f t="shared" si="5"/>
        <v>55884</v>
      </c>
    </row>
    <row r="126" spans="1:20" s="34" customFormat="1" ht="15" customHeight="1">
      <c r="A126" s="35"/>
      <c r="B126" s="42"/>
      <c r="C126" s="45"/>
      <c r="D126" s="37"/>
      <c r="E126" s="37"/>
      <c r="F126" s="37"/>
      <c r="G126" s="37"/>
      <c r="H126" s="37"/>
      <c r="I126" s="37"/>
      <c r="J126" s="37"/>
      <c r="K126" s="38" t="s">
        <v>116</v>
      </c>
      <c r="L126" s="49" t="s">
        <v>117</v>
      </c>
      <c r="M126" s="46">
        <v>0</v>
      </c>
      <c r="N126" s="46">
        <v>30000</v>
      </c>
      <c r="O126" s="46">
        <v>103000</v>
      </c>
      <c r="P126" s="46">
        <f t="shared" si="6"/>
        <v>133000</v>
      </c>
      <c r="Q126" s="83">
        <v>132048.07</v>
      </c>
      <c r="R126" s="83">
        <v>99785.88</v>
      </c>
      <c r="S126" s="46">
        <v>1000</v>
      </c>
      <c r="T126" s="44">
        <f t="shared" si="5"/>
        <v>-132000</v>
      </c>
    </row>
    <row r="127" spans="1:20" s="34" customFormat="1" ht="15" customHeight="1">
      <c r="A127" s="35"/>
      <c r="B127" s="42"/>
      <c r="C127" s="45"/>
      <c r="D127" s="37"/>
      <c r="E127" s="37"/>
      <c r="F127" s="37"/>
      <c r="G127" s="37"/>
      <c r="H127" s="37"/>
      <c r="I127" s="37"/>
      <c r="J127" s="37"/>
      <c r="K127" s="38" t="s">
        <v>118</v>
      </c>
      <c r="L127" s="49" t="s">
        <v>119</v>
      </c>
      <c r="M127" s="46">
        <v>0</v>
      </c>
      <c r="N127" s="46">
        <v>19980</v>
      </c>
      <c r="O127" s="46">
        <v>-19980</v>
      </c>
      <c r="P127" s="46">
        <f t="shared" si="6"/>
        <v>0</v>
      </c>
      <c r="Q127" s="83">
        <v>0</v>
      </c>
      <c r="R127" s="83">
        <f>P127+Q127</f>
        <v>0</v>
      </c>
      <c r="S127" s="46">
        <v>0</v>
      </c>
      <c r="T127" s="44">
        <f t="shared" si="5"/>
        <v>0</v>
      </c>
    </row>
    <row r="128" spans="1:20" s="34" customFormat="1" ht="15" customHeight="1">
      <c r="A128" s="35"/>
      <c r="B128" s="42"/>
      <c r="C128" s="45"/>
      <c r="D128" s="37"/>
      <c r="E128" s="37"/>
      <c r="F128" s="37"/>
      <c r="G128" s="37"/>
      <c r="H128" s="37"/>
      <c r="I128" s="37"/>
      <c r="J128" s="37"/>
      <c r="K128" s="38" t="s">
        <v>47</v>
      </c>
      <c r="L128" s="49" t="s">
        <v>120</v>
      </c>
      <c r="M128" s="46">
        <v>0</v>
      </c>
      <c r="N128" s="46">
        <v>5000</v>
      </c>
      <c r="O128" s="46"/>
      <c r="P128" s="46">
        <f t="shared" si="6"/>
        <v>5000</v>
      </c>
      <c r="Q128" s="83">
        <v>4915.97</v>
      </c>
      <c r="R128" s="83">
        <v>0</v>
      </c>
      <c r="S128" s="46">
        <v>0</v>
      </c>
      <c r="T128" s="44">
        <f t="shared" si="5"/>
        <v>-5000</v>
      </c>
    </row>
    <row r="129" spans="1:20" s="48" customFormat="1" ht="15" customHeight="1">
      <c r="A129" s="35"/>
      <c r="B129" s="42"/>
      <c r="C129" s="45"/>
      <c r="D129" s="37"/>
      <c r="E129" s="37"/>
      <c r="F129" s="37"/>
      <c r="G129" s="37"/>
      <c r="H129" s="37"/>
      <c r="I129" s="37"/>
      <c r="J129" s="37" t="s">
        <v>39</v>
      </c>
      <c r="K129" s="37"/>
      <c r="L129" s="39" t="s">
        <v>121</v>
      </c>
      <c r="M129" s="43">
        <v>0</v>
      </c>
      <c r="N129" s="43">
        <f>N130</f>
        <v>59900</v>
      </c>
      <c r="O129" s="43"/>
      <c r="P129" s="43">
        <f>P130</f>
        <v>50400</v>
      </c>
      <c r="Q129" s="82">
        <f>Q130</f>
        <v>53407.66</v>
      </c>
      <c r="R129" s="82">
        <f>R130</f>
        <v>5639.42</v>
      </c>
      <c r="S129" s="43">
        <f>S130</f>
        <v>20000</v>
      </c>
      <c r="T129" s="44">
        <f t="shared" si="5"/>
        <v>-30400</v>
      </c>
    </row>
    <row r="130" spans="1:20" s="34" customFormat="1" ht="15" customHeight="1">
      <c r="A130" s="35"/>
      <c r="B130" s="42"/>
      <c r="C130" s="45"/>
      <c r="D130" s="37"/>
      <c r="E130" s="37"/>
      <c r="F130" s="37"/>
      <c r="G130" s="37"/>
      <c r="H130" s="37"/>
      <c r="I130" s="37"/>
      <c r="J130" s="37"/>
      <c r="K130" s="38" t="s">
        <v>47</v>
      </c>
      <c r="L130" s="49" t="s">
        <v>121</v>
      </c>
      <c r="M130" s="46">
        <v>0</v>
      </c>
      <c r="N130" s="46">
        <v>59900</v>
      </c>
      <c r="O130" s="46">
        <v>-9500</v>
      </c>
      <c r="P130" s="46">
        <f>N130+O130</f>
        <v>50400</v>
      </c>
      <c r="Q130" s="83">
        <v>53407.66</v>
      </c>
      <c r="R130" s="83">
        <v>5639.42</v>
      </c>
      <c r="S130" s="46">
        <v>20000</v>
      </c>
      <c r="T130" s="44">
        <f t="shared" si="5"/>
        <v>-30400</v>
      </c>
    </row>
    <row r="131" spans="1:20" s="34" customFormat="1" ht="15" customHeight="1">
      <c r="A131" s="35"/>
      <c r="B131" s="42"/>
      <c r="C131" s="45"/>
      <c r="D131" s="37"/>
      <c r="E131" s="37"/>
      <c r="F131" s="37"/>
      <c r="G131" s="37"/>
      <c r="H131" s="37"/>
      <c r="I131" s="37" t="s">
        <v>37</v>
      </c>
      <c r="J131" s="37"/>
      <c r="K131" s="38"/>
      <c r="L131" s="39" t="s">
        <v>122</v>
      </c>
      <c r="M131" s="46">
        <v>10886.77</v>
      </c>
      <c r="N131" s="46">
        <f>N132+N135</f>
        <v>60000</v>
      </c>
      <c r="O131" s="46"/>
      <c r="P131" s="46">
        <f>P132+P135</f>
        <v>45800</v>
      </c>
      <c r="Q131" s="83">
        <f>Q132+Q135</f>
        <v>44893.94</v>
      </c>
      <c r="R131" s="83">
        <f>R132+R135</f>
        <v>1125.97</v>
      </c>
      <c r="S131" s="46">
        <f>S132+S135</f>
        <v>35000</v>
      </c>
      <c r="T131" s="44">
        <f t="shared" si="5"/>
        <v>-10800</v>
      </c>
    </row>
    <row r="132" spans="1:20" s="48" customFormat="1" ht="15" customHeight="1">
      <c r="A132" s="35"/>
      <c r="B132" s="42"/>
      <c r="C132" s="45"/>
      <c r="D132" s="37"/>
      <c r="E132" s="37"/>
      <c r="F132" s="37"/>
      <c r="G132" s="37"/>
      <c r="H132" s="37"/>
      <c r="I132" s="37"/>
      <c r="J132" s="37" t="s">
        <v>19</v>
      </c>
      <c r="K132" s="37"/>
      <c r="L132" s="39" t="s">
        <v>123</v>
      </c>
      <c r="M132" s="43">
        <v>10886.77</v>
      </c>
      <c r="N132" s="43">
        <f>SUM(N133:N134)</f>
        <v>45000</v>
      </c>
      <c r="O132" s="43"/>
      <c r="P132" s="43">
        <f>SUM(P133:P134)</f>
        <v>44800</v>
      </c>
      <c r="Q132" s="82">
        <f>SUM(Q133:Q134)</f>
        <v>44643.94</v>
      </c>
      <c r="R132" s="82">
        <f>SUM(R133:R134)</f>
        <v>1125.97</v>
      </c>
      <c r="S132" s="43">
        <f>SUM(S133:S134)</f>
        <v>30000</v>
      </c>
      <c r="T132" s="44">
        <f t="shared" si="5"/>
        <v>-14800</v>
      </c>
    </row>
    <row r="133" spans="1:20" s="34" customFormat="1" ht="15" customHeight="1">
      <c r="A133" s="35"/>
      <c r="B133" s="42"/>
      <c r="C133" s="45"/>
      <c r="D133" s="37"/>
      <c r="E133" s="37"/>
      <c r="F133" s="37"/>
      <c r="G133" s="37"/>
      <c r="H133" s="37"/>
      <c r="I133" s="37"/>
      <c r="J133" s="37"/>
      <c r="K133" s="38" t="s">
        <v>22</v>
      </c>
      <c r="L133" s="49" t="s">
        <v>123</v>
      </c>
      <c r="M133" s="46">
        <v>10886.77</v>
      </c>
      <c r="N133" s="46">
        <v>30000</v>
      </c>
      <c r="O133" s="46">
        <v>7800</v>
      </c>
      <c r="P133" s="46">
        <f>N133+O133</f>
        <v>37800</v>
      </c>
      <c r="Q133" s="83">
        <v>37800</v>
      </c>
      <c r="R133" s="83">
        <v>157</v>
      </c>
      <c r="S133" s="46">
        <f>'[1]F 8'!P2892</f>
        <v>25000</v>
      </c>
      <c r="T133" s="44">
        <f t="shared" si="5"/>
        <v>-12800</v>
      </c>
    </row>
    <row r="134" spans="1:20" s="34" customFormat="1" ht="15" customHeight="1">
      <c r="A134" s="35"/>
      <c r="B134" s="42"/>
      <c r="C134" s="45"/>
      <c r="D134" s="37"/>
      <c r="E134" s="37"/>
      <c r="F134" s="37"/>
      <c r="G134" s="37"/>
      <c r="H134" s="37"/>
      <c r="I134" s="37"/>
      <c r="J134" s="37"/>
      <c r="K134" s="38" t="s">
        <v>34</v>
      </c>
      <c r="L134" s="49" t="s">
        <v>124</v>
      </c>
      <c r="M134" s="46">
        <v>0</v>
      </c>
      <c r="N134" s="46">
        <v>15000</v>
      </c>
      <c r="O134" s="46">
        <v>-8000</v>
      </c>
      <c r="P134" s="46">
        <f>N134+O134</f>
        <v>7000</v>
      </c>
      <c r="Q134" s="83">
        <v>6843.94</v>
      </c>
      <c r="R134" s="83">
        <v>968.97</v>
      </c>
      <c r="S134" s="46">
        <v>5000</v>
      </c>
      <c r="T134" s="44">
        <f t="shared" si="5"/>
        <v>-2000</v>
      </c>
    </row>
    <row r="135" spans="1:20" s="48" customFormat="1" ht="15" customHeight="1">
      <c r="A135" s="35"/>
      <c r="B135" s="42"/>
      <c r="C135" s="45"/>
      <c r="D135" s="37"/>
      <c r="E135" s="37"/>
      <c r="F135" s="37"/>
      <c r="G135" s="37"/>
      <c r="H135" s="37"/>
      <c r="I135" s="37"/>
      <c r="J135" s="37" t="s">
        <v>17</v>
      </c>
      <c r="K135" s="37"/>
      <c r="L135" s="39" t="s">
        <v>125</v>
      </c>
      <c r="M135" s="43">
        <v>0</v>
      </c>
      <c r="N135" s="43">
        <f>N136</f>
        <v>15000</v>
      </c>
      <c r="O135" s="43"/>
      <c r="P135" s="43">
        <f>P136</f>
        <v>1000</v>
      </c>
      <c r="Q135" s="82">
        <f>Q136</f>
        <v>250</v>
      </c>
      <c r="R135" s="82">
        <f>R136</f>
        <v>0</v>
      </c>
      <c r="S135" s="43">
        <f>S136</f>
        <v>5000</v>
      </c>
      <c r="T135" s="44">
        <f t="shared" si="5"/>
        <v>4000</v>
      </c>
    </row>
    <row r="136" spans="1:20" s="34" customFormat="1" ht="15" customHeight="1">
      <c r="A136" s="35"/>
      <c r="B136" s="42"/>
      <c r="C136" s="45"/>
      <c r="D136" s="37"/>
      <c r="E136" s="37"/>
      <c r="F136" s="37"/>
      <c r="G136" s="37"/>
      <c r="H136" s="37"/>
      <c r="I136" s="37"/>
      <c r="J136" s="37"/>
      <c r="K136" s="38" t="s">
        <v>22</v>
      </c>
      <c r="L136" s="49" t="s">
        <v>126</v>
      </c>
      <c r="M136" s="46">
        <v>0</v>
      </c>
      <c r="N136" s="46">
        <v>15000</v>
      </c>
      <c r="O136" s="46">
        <v>-14000</v>
      </c>
      <c r="P136" s="46">
        <f>N136+O136</f>
        <v>1000</v>
      </c>
      <c r="Q136" s="83">
        <v>250</v>
      </c>
      <c r="R136" s="83">
        <v>0</v>
      </c>
      <c r="S136" s="46">
        <v>5000</v>
      </c>
      <c r="T136" s="44">
        <f t="shared" si="5"/>
        <v>4000</v>
      </c>
    </row>
    <row r="137" spans="1:20" s="34" customFormat="1" ht="15" customHeight="1">
      <c r="A137" s="35"/>
      <c r="B137" s="42"/>
      <c r="C137" s="45"/>
      <c r="D137" s="37"/>
      <c r="E137" s="37"/>
      <c r="F137" s="37"/>
      <c r="G137" s="37"/>
      <c r="H137" s="37"/>
      <c r="I137" s="37" t="s">
        <v>127</v>
      </c>
      <c r="J137" s="37"/>
      <c r="K137" s="38"/>
      <c r="L137" s="39" t="s">
        <v>128</v>
      </c>
      <c r="M137" s="46">
        <v>237678.78999999998</v>
      </c>
      <c r="N137" s="46">
        <f>N138+N146+N149</f>
        <v>680000</v>
      </c>
      <c r="O137" s="46"/>
      <c r="P137" s="46">
        <f>P138+P146+P149</f>
        <v>314600</v>
      </c>
      <c r="Q137" s="83">
        <f>Q138+Q146+Q149</f>
        <v>237227.12</v>
      </c>
      <c r="R137" s="83">
        <f>R138+R146+R149</f>
        <v>35636.46</v>
      </c>
      <c r="S137" s="46">
        <f>S138+S146+S149</f>
        <v>519000</v>
      </c>
      <c r="T137" s="44">
        <f t="shared" si="5"/>
        <v>204400</v>
      </c>
    </row>
    <row r="138" spans="1:20" s="48" customFormat="1" ht="15" customHeight="1">
      <c r="A138" s="35"/>
      <c r="B138" s="42"/>
      <c r="C138" s="45"/>
      <c r="D138" s="37"/>
      <c r="E138" s="37"/>
      <c r="F138" s="37"/>
      <c r="G138" s="37"/>
      <c r="H138" s="37"/>
      <c r="I138" s="37"/>
      <c r="J138" s="37" t="s">
        <v>19</v>
      </c>
      <c r="K138" s="37"/>
      <c r="L138" s="39" t="s">
        <v>129</v>
      </c>
      <c r="M138" s="43">
        <v>51127.77</v>
      </c>
      <c r="N138" s="43">
        <f>SUM(N139:N145)</f>
        <v>260000</v>
      </c>
      <c r="O138" s="43"/>
      <c r="P138" s="43">
        <f>SUM(P139:P145)</f>
        <v>103000</v>
      </c>
      <c r="Q138" s="82">
        <f>SUM(Q139:Q145)</f>
        <v>43656.100000000006</v>
      </c>
      <c r="R138" s="82">
        <f>SUM(R139:R145)</f>
        <v>10277.429999999998</v>
      </c>
      <c r="S138" s="43">
        <f>SUM(S139:S145)</f>
        <v>249000</v>
      </c>
      <c r="T138" s="44">
        <f t="shared" si="5"/>
        <v>146000</v>
      </c>
    </row>
    <row r="139" spans="1:20" s="34" customFormat="1" ht="15" customHeight="1">
      <c r="A139" s="35"/>
      <c r="B139" s="42"/>
      <c r="C139" s="45"/>
      <c r="D139" s="37"/>
      <c r="E139" s="37"/>
      <c r="F139" s="37"/>
      <c r="G139" s="37"/>
      <c r="H139" s="37"/>
      <c r="I139" s="37"/>
      <c r="J139" s="37"/>
      <c r="K139" s="38" t="s">
        <v>22</v>
      </c>
      <c r="L139" s="49" t="s">
        <v>130</v>
      </c>
      <c r="M139" s="46">
        <v>51127.77</v>
      </c>
      <c r="N139" s="46">
        <v>20000</v>
      </c>
      <c r="O139" s="46">
        <v>-18000</v>
      </c>
      <c r="P139" s="46">
        <f aca="true" t="shared" si="7" ref="P139:P145">N139+O139</f>
        <v>2000</v>
      </c>
      <c r="Q139" s="83">
        <v>2119.22</v>
      </c>
      <c r="R139" s="83">
        <v>597.59</v>
      </c>
      <c r="S139" s="46">
        <v>10000</v>
      </c>
      <c r="T139" s="44">
        <f t="shared" si="5"/>
        <v>8000</v>
      </c>
    </row>
    <row r="140" spans="1:20" s="34" customFormat="1" ht="15" customHeight="1">
      <c r="A140" s="35"/>
      <c r="B140" s="42"/>
      <c r="C140" s="45"/>
      <c r="D140" s="37"/>
      <c r="E140" s="37"/>
      <c r="F140" s="37"/>
      <c r="G140" s="37"/>
      <c r="H140" s="37"/>
      <c r="I140" s="37"/>
      <c r="J140" s="37"/>
      <c r="K140" s="38" t="s">
        <v>34</v>
      </c>
      <c r="L140" s="49" t="s">
        <v>131</v>
      </c>
      <c r="M140" s="46">
        <v>0</v>
      </c>
      <c r="N140" s="46">
        <v>20000</v>
      </c>
      <c r="O140" s="46"/>
      <c r="P140" s="46">
        <f t="shared" si="7"/>
        <v>20000</v>
      </c>
      <c r="Q140" s="83">
        <v>20000</v>
      </c>
      <c r="R140" s="83">
        <v>7009.49</v>
      </c>
      <c r="S140" s="46">
        <v>70000</v>
      </c>
      <c r="T140" s="44">
        <f t="shared" si="5"/>
        <v>50000</v>
      </c>
    </row>
    <row r="141" spans="1:20" s="34" customFormat="1" ht="15" customHeight="1">
      <c r="A141" s="35"/>
      <c r="B141" s="42"/>
      <c r="C141" s="45"/>
      <c r="D141" s="37"/>
      <c r="E141" s="37"/>
      <c r="F141" s="37"/>
      <c r="G141" s="37"/>
      <c r="H141" s="37"/>
      <c r="I141" s="37"/>
      <c r="J141" s="37"/>
      <c r="K141" s="38" t="s">
        <v>53</v>
      </c>
      <c r="L141" s="49" t="s">
        <v>132</v>
      </c>
      <c r="M141" s="46">
        <v>0</v>
      </c>
      <c r="N141" s="46">
        <v>125000</v>
      </c>
      <c r="O141" s="46">
        <v>-124000</v>
      </c>
      <c r="P141" s="46">
        <f t="shared" si="7"/>
        <v>1000</v>
      </c>
      <c r="Q141" s="83">
        <v>21.55</v>
      </c>
      <c r="R141" s="83">
        <v>0</v>
      </c>
      <c r="S141" s="46">
        <f>'[1]F 8'!P3117</f>
        <v>100000</v>
      </c>
      <c r="T141" s="44">
        <f aca="true" t="shared" si="8" ref="T141:T199">S141-P141</f>
        <v>99000</v>
      </c>
    </row>
    <row r="142" spans="1:20" s="34" customFormat="1" ht="15" customHeight="1">
      <c r="A142" s="35"/>
      <c r="B142" s="42"/>
      <c r="C142" s="45"/>
      <c r="D142" s="37"/>
      <c r="E142" s="37"/>
      <c r="F142" s="37"/>
      <c r="G142" s="37"/>
      <c r="H142" s="37"/>
      <c r="I142" s="37"/>
      <c r="J142" s="37"/>
      <c r="K142" s="38" t="s">
        <v>15</v>
      </c>
      <c r="L142" s="49" t="s">
        <v>133</v>
      </c>
      <c r="M142" s="46">
        <v>0</v>
      </c>
      <c r="N142" s="46">
        <v>15000</v>
      </c>
      <c r="O142" s="46">
        <v>-12000</v>
      </c>
      <c r="P142" s="46">
        <f t="shared" si="7"/>
        <v>3000</v>
      </c>
      <c r="Q142" s="83">
        <v>2316.84</v>
      </c>
      <c r="R142" s="83">
        <v>0</v>
      </c>
      <c r="S142" s="46">
        <v>4000</v>
      </c>
      <c r="T142" s="44">
        <f t="shared" si="8"/>
        <v>1000</v>
      </c>
    </row>
    <row r="143" spans="1:20" s="34" customFormat="1" ht="15" customHeight="1">
      <c r="A143" s="35"/>
      <c r="B143" s="42"/>
      <c r="C143" s="45"/>
      <c r="D143" s="37"/>
      <c r="E143" s="37"/>
      <c r="F143" s="37"/>
      <c r="G143" s="37"/>
      <c r="H143" s="37"/>
      <c r="I143" s="37"/>
      <c r="J143" s="37"/>
      <c r="K143" s="38" t="s">
        <v>116</v>
      </c>
      <c r="L143" s="49" t="s">
        <v>134</v>
      </c>
      <c r="M143" s="46">
        <v>0</v>
      </c>
      <c r="N143" s="46">
        <v>30000</v>
      </c>
      <c r="O143" s="46"/>
      <c r="P143" s="46">
        <f t="shared" si="7"/>
        <v>30000</v>
      </c>
      <c r="Q143" s="83">
        <v>11982.76</v>
      </c>
      <c r="R143" s="83">
        <v>0</v>
      </c>
      <c r="S143" s="46">
        <v>25000</v>
      </c>
      <c r="T143" s="44">
        <f t="shared" si="8"/>
        <v>-5000</v>
      </c>
    </row>
    <row r="144" spans="1:20" s="34" customFormat="1" ht="15" customHeight="1">
      <c r="A144" s="35"/>
      <c r="B144" s="42"/>
      <c r="C144" s="45"/>
      <c r="D144" s="37"/>
      <c r="E144" s="37"/>
      <c r="F144" s="37"/>
      <c r="G144" s="37"/>
      <c r="H144" s="37"/>
      <c r="I144" s="37"/>
      <c r="J144" s="37"/>
      <c r="K144" s="38" t="s">
        <v>135</v>
      </c>
      <c r="L144" s="49" t="s">
        <v>136</v>
      </c>
      <c r="M144" s="46">
        <v>0</v>
      </c>
      <c r="N144" s="46">
        <v>40000</v>
      </c>
      <c r="O144" s="46"/>
      <c r="P144" s="46">
        <f t="shared" si="7"/>
        <v>40000</v>
      </c>
      <c r="Q144" s="83">
        <v>593.87</v>
      </c>
      <c r="R144" s="83">
        <v>646.63</v>
      </c>
      <c r="S144" s="46">
        <f>'[1]F 8'!P3252</f>
        <v>30000</v>
      </c>
      <c r="T144" s="44">
        <f t="shared" si="8"/>
        <v>-10000</v>
      </c>
    </row>
    <row r="145" spans="1:20" s="34" customFormat="1" ht="15" customHeight="1">
      <c r="A145" s="35"/>
      <c r="B145" s="42"/>
      <c r="C145" s="45"/>
      <c r="D145" s="37"/>
      <c r="E145" s="37"/>
      <c r="F145" s="37"/>
      <c r="G145" s="37"/>
      <c r="H145" s="37"/>
      <c r="I145" s="37"/>
      <c r="J145" s="37"/>
      <c r="K145" s="38" t="s">
        <v>47</v>
      </c>
      <c r="L145" s="49" t="s">
        <v>137</v>
      </c>
      <c r="M145" s="46">
        <v>0</v>
      </c>
      <c r="N145" s="46">
        <v>10000</v>
      </c>
      <c r="O145" s="46">
        <v>-3000</v>
      </c>
      <c r="P145" s="46">
        <f t="shared" si="7"/>
        <v>7000</v>
      </c>
      <c r="Q145" s="83">
        <v>6621.86</v>
      </c>
      <c r="R145" s="83">
        <v>2023.72</v>
      </c>
      <c r="S145" s="46">
        <f>'[1]F 8'!P3297</f>
        <v>10000</v>
      </c>
      <c r="T145" s="44">
        <f t="shared" si="8"/>
        <v>3000</v>
      </c>
    </row>
    <row r="146" spans="1:20" s="48" customFormat="1" ht="15" customHeight="1">
      <c r="A146" s="35"/>
      <c r="B146" s="42"/>
      <c r="C146" s="45"/>
      <c r="D146" s="37"/>
      <c r="E146" s="37"/>
      <c r="F146" s="37"/>
      <c r="G146" s="37"/>
      <c r="H146" s="37"/>
      <c r="I146" s="37"/>
      <c r="J146" s="37" t="s">
        <v>17</v>
      </c>
      <c r="K146" s="37"/>
      <c r="L146" s="39" t="s">
        <v>138</v>
      </c>
      <c r="M146" s="43">
        <v>0</v>
      </c>
      <c r="N146" s="43">
        <f>SUM(N147:N148)</f>
        <v>20000</v>
      </c>
      <c r="O146" s="43"/>
      <c r="P146" s="43">
        <f>SUM(P147:P148)</f>
        <v>200</v>
      </c>
      <c r="Q146" s="82">
        <f>SUM(Q147:Q148)</f>
        <v>0</v>
      </c>
      <c r="R146" s="82">
        <f>SUM(R147:R148)</f>
        <v>0</v>
      </c>
      <c r="S146" s="43">
        <f>SUM(S147:S148)</f>
        <v>50000</v>
      </c>
      <c r="T146" s="44">
        <f t="shared" si="8"/>
        <v>49800</v>
      </c>
    </row>
    <row r="147" spans="1:20" s="34" customFormat="1" ht="15" customHeight="1">
      <c r="A147" s="35"/>
      <c r="B147" s="42"/>
      <c r="C147" s="45"/>
      <c r="D147" s="37"/>
      <c r="E147" s="37"/>
      <c r="F147" s="37"/>
      <c r="G147" s="37"/>
      <c r="H147" s="37"/>
      <c r="I147" s="37"/>
      <c r="J147" s="37"/>
      <c r="K147" s="38" t="s">
        <v>22</v>
      </c>
      <c r="L147" s="49" t="s">
        <v>139</v>
      </c>
      <c r="M147" s="46">
        <v>0</v>
      </c>
      <c r="N147" s="46">
        <v>5000</v>
      </c>
      <c r="O147" s="46">
        <v>-4900</v>
      </c>
      <c r="P147" s="46">
        <f>N147+O147</f>
        <v>100</v>
      </c>
      <c r="Q147" s="83">
        <v>0</v>
      </c>
      <c r="R147" s="83">
        <v>0</v>
      </c>
      <c r="S147" s="46">
        <v>50000</v>
      </c>
      <c r="T147" s="44">
        <f t="shared" si="8"/>
        <v>49900</v>
      </c>
    </row>
    <row r="148" spans="1:20" s="34" customFormat="1" ht="15" customHeight="1">
      <c r="A148" s="35"/>
      <c r="B148" s="42"/>
      <c r="C148" s="45"/>
      <c r="D148" s="37"/>
      <c r="E148" s="37"/>
      <c r="F148" s="37"/>
      <c r="G148" s="37"/>
      <c r="H148" s="37"/>
      <c r="I148" s="37"/>
      <c r="J148" s="37"/>
      <c r="K148" s="38" t="s">
        <v>47</v>
      </c>
      <c r="L148" s="49" t="s">
        <v>140</v>
      </c>
      <c r="M148" s="46">
        <v>0</v>
      </c>
      <c r="N148" s="46">
        <v>15000</v>
      </c>
      <c r="O148" s="46">
        <v>-14900</v>
      </c>
      <c r="P148" s="46">
        <f>N148+O148</f>
        <v>100</v>
      </c>
      <c r="Q148" s="83">
        <v>0</v>
      </c>
      <c r="R148" s="83">
        <v>0</v>
      </c>
      <c r="S148" s="46">
        <v>0</v>
      </c>
      <c r="T148" s="44">
        <f t="shared" si="8"/>
        <v>-100</v>
      </c>
    </row>
    <row r="149" spans="1:20" s="48" customFormat="1" ht="15" customHeight="1">
      <c r="A149" s="35"/>
      <c r="B149" s="42"/>
      <c r="C149" s="45"/>
      <c r="D149" s="37"/>
      <c r="E149" s="37"/>
      <c r="F149" s="37"/>
      <c r="G149" s="37"/>
      <c r="H149" s="37"/>
      <c r="I149" s="37"/>
      <c r="J149" s="37" t="s">
        <v>27</v>
      </c>
      <c r="K149" s="37"/>
      <c r="L149" s="39" t="s">
        <v>141</v>
      </c>
      <c r="M149" s="43">
        <v>186551.02</v>
      </c>
      <c r="N149" s="43">
        <f>SUM(N150:N155)</f>
        <v>400000</v>
      </c>
      <c r="O149" s="43"/>
      <c r="P149" s="43">
        <f>SUM(P150:P155)</f>
        <v>211400</v>
      </c>
      <c r="Q149" s="82">
        <f>SUM(Q150:Q155)</f>
        <v>193571.02</v>
      </c>
      <c r="R149" s="82">
        <f>SUM(R150:R155)</f>
        <v>25359.03</v>
      </c>
      <c r="S149" s="43">
        <f>SUM(S150:S155)</f>
        <v>220000</v>
      </c>
      <c r="T149" s="44">
        <f t="shared" si="8"/>
        <v>8600</v>
      </c>
    </row>
    <row r="150" spans="1:20" s="34" customFormat="1" ht="15" customHeight="1">
      <c r="A150" s="35"/>
      <c r="B150" s="42"/>
      <c r="C150" s="45"/>
      <c r="D150" s="37"/>
      <c r="E150" s="37"/>
      <c r="F150" s="37"/>
      <c r="G150" s="37"/>
      <c r="H150" s="37"/>
      <c r="I150" s="37"/>
      <c r="J150" s="37"/>
      <c r="K150" s="38" t="s">
        <v>22</v>
      </c>
      <c r="L150" s="49" t="s">
        <v>142</v>
      </c>
      <c r="M150" s="46">
        <v>0</v>
      </c>
      <c r="N150" s="46">
        <v>20000</v>
      </c>
      <c r="O150" s="46">
        <v>-14000</v>
      </c>
      <c r="P150" s="46">
        <f aca="true" t="shared" si="9" ref="P150:P155">N150+O150</f>
        <v>6000</v>
      </c>
      <c r="Q150" s="83">
        <v>5355.91</v>
      </c>
      <c r="R150" s="83">
        <v>127.27</v>
      </c>
      <c r="S150" s="46">
        <v>5000</v>
      </c>
      <c r="T150" s="44">
        <f t="shared" si="8"/>
        <v>-1000</v>
      </c>
    </row>
    <row r="151" spans="1:20" s="34" customFormat="1" ht="15" customHeight="1">
      <c r="A151" s="35"/>
      <c r="B151" s="42"/>
      <c r="C151" s="45"/>
      <c r="D151" s="37"/>
      <c r="E151" s="37"/>
      <c r="F151" s="37"/>
      <c r="G151" s="37"/>
      <c r="H151" s="37"/>
      <c r="I151" s="37"/>
      <c r="J151" s="37"/>
      <c r="K151" s="38" t="s">
        <v>34</v>
      </c>
      <c r="L151" s="49" t="s">
        <v>143</v>
      </c>
      <c r="M151" s="46">
        <v>186551.02</v>
      </c>
      <c r="N151" s="46">
        <v>260000</v>
      </c>
      <c r="O151" s="46">
        <v>-140000</v>
      </c>
      <c r="P151" s="46">
        <f t="shared" si="9"/>
        <v>120000</v>
      </c>
      <c r="Q151" s="83">
        <v>104361.43</v>
      </c>
      <c r="R151" s="83">
        <v>12725.3</v>
      </c>
      <c r="S151" s="46">
        <v>150000</v>
      </c>
      <c r="T151" s="44">
        <f t="shared" si="8"/>
        <v>30000</v>
      </c>
    </row>
    <row r="152" spans="1:20" s="34" customFormat="1" ht="15" customHeight="1">
      <c r="A152" s="35"/>
      <c r="B152" s="42"/>
      <c r="C152" s="45"/>
      <c r="D152" s="37"/>
      <c r="E152" s="37"/>
      <c r="F152" s="37"/>
      <c r="G152" s="37"/>
      <c r="H152" s="37"/>
      <c r="I152" s="37"/>
      <c r="J152" s="37"/>
      <c r="K152" s="38" t="s">
        <v>53</v>
      </c>
      <c r="L152" s="49" t="s">
        <v>144</v>
      </c>
      <c r="M152" s="46">
        <v>0</v>
      </c>
      <c r="N152" s="46">
        <v>50000</v>
      </c>
      <c r="O152" s="46">
        <v>-30000</v>
      </c>
      <c r="P152" s="46">
        <f t="shared" si="9"/>
        <v>20000</v>
      </c>
      <c r="Q152" s="83">
        <v>19406.66</v>
      </c>
      <c r="R152" s="83">
        <v>3155.04</v>
      </c>
      <c r="S152" s="46">
        <v>10000</v>
      </c>
      <c r="T152" s="44">
        <f t="shared" si="8"/>
        <v>-10000</v>
      </c>
    </row>
    <row r="153" spans="1:20" s="34" customFormat="1" ht="15" customHeight="1">
      <c r="A153" s="35"/>
      <c r="B153" s="42"/>
      <c r="C153" s="45"/>
      <c r="D153" s="37"/>
      <c r="E153" s="37"/>
      <c r="F153" s="37"/>
      <c r="G153" s="37"/>
      <c r="H153" s="37"/>
      <c r="I153" s="37"/>
      <c r="J153" s="37"/>
      <c r="K153" s="38" t="s">
        <v>15</v>
      </c>
      <c r="L153" s="49" t="s">
        <v>145</v>
      </c>
      <c r="M153" s="46">
        <v>0</v>
      </c>
      <c r="N153" s="46">
        <v>60000</v>
      </c>
      <c r="O153" s="46">
        <v>4300</v>
      </c>
      <c r="P153" s="46">
        <f t="shared" si="9"/>
        <v>64300</v>
      </c>
      <c r="Q153" s="83">
        <v>64300</v>
      </c>
      <c r="R153" s="83">
        <v>9351.42</v>
      </c>
      <c r="S153" s="46">
        <v>50000</v>
      </c>
      <c r="T153" s="44">
        <f t="shared" si="8"/>
        <v>-14300</v>
      </c>
    </row>
    <row r="154" spans="1:20" s="34" customFormat="1" ht="15" customHeight="1">
      <c r="A154" s="35"/>
      <c r="B154" s="42"/>
      <c r="C154" s="45"/>
      <c r="D154" s="37"/>
      <c r="E154" s="37"/>
      <c r="F154" s="37"/>
      <c r="G154" s="37"/>
      <c r="H154" s="37"/>
      <c r="I154" s="37"/>
      <c r="J154" s="37"/>
      <c r="K154" s="38" t="s">
        <v>64</v>
      </c>
      <c r="L154" s="49" t="s">
        <v>146</v>
      </c>
      <c r="M154" s="46">
        <v>0</v>
      </c>
      <c r="N154" s="46">
        <v>5000</v>
      </c>
      <c r="O154" s="46">
        <v>-4900</v>
      </c>
      <c r="P154" s="46">
        <f t="shared" si="9"/>
        <v>100</v>
      </c>
      <c r="Q154" s="83">
        <v>0</v>
      </c>
      <c r="R154" s="83">
        <v>0</v>
      </c>
      <c r="S154" s="46">
        <f>'[1]F 8'!P3612</f>
        <v>5000</v>
      </c>
      <c r="T154" s="44">
        <f t="shared" si="8"/>
        <v>4900</v>
      </c>
    </row>
    <row r="155" spans="1:20" s="34" customFormat="1" ht="15" customHeight="1">
      <c r="A155" s="35"/>
      <c r="B155" s="42"/>
      <c r="C155" s="45"/>
      <c r="D155" s="37"/>
      <c r="E155" s="37"/>
      <c r="F155" s="37"/>
      <c r="G155" s="37"/>
      <c r="H155" s="37"/>
      <c r="I155" s="37"/>
      <c r="J155" s="37"/>
      <c r="K155" s="38" t="s">
        <v>47</v>
      </c>
      <c r="L155" s="49" t="s">
        <v>147</v>
      </c>
      <c r="M155" s="46">
        <v>0</v>
      </c>
      <c r="N155" s="46">
        <v>5000</v>
      </c>
      <c r="O155" s="46">
        <v>-4000</v>
      </c>
      <c r="P155" s="46">
        <f t="shared" si="9"/>
        <v>1000</v>
      </c>
      <c r="Q155" s="83">
        <v>147.02</v>
      </c>
      <c r="R155" s="83">
        <v>0</v>
      </c>
      <c r="S155" s="46">
        <v>0</v>
      </c>
      <c r="T155" s="44">
        <f t="shared" si="8"/>
        <v>-1000</v>
      </c>
    </row>
    <row r="156" spans="1:20" s="34" customFormat="1" ht="15" customHeight="1">
      <c r="A156" s="35"/>
      <c r="B156" s="42"/>
      <c r="C156" s="45"/>
      <c r="D156" s="37"/>
      <c r="E156" s="37"/>
      <c r="F156" s="37"/>
      <c r="G156" s="37"/>
      <c r="H156" s="37"/>
      <c r="I156" s="37" t="s">
        <v>148</v>
      </c>
      <c r="J156" s="37"/>
      <c r="K156" s="38"/>
      <c r="L156" s="39" t="s">
        <v>149</v>
      </c>
      <c r="M156" s="46">
        <v>0</v>
      </c>
      <c r="N156" s="46">
        <f>N157+N161</f>
        <v>100000</v>
      </c>
      <c r="O156" s="46"/>
      <c r="P156" s="46">
        <f>P157+P161</f>
        <v>35700</v>
      </c>
      <c r="Q156" s="83">
        <f>Q157+Q161</f>
        <v>32924.01</v>
      </c>
      <c r="R156" s="83">
        <f>R157+R161</f>
        <v>6312.65</v>
      </c>
      <c r="S156" s="46">
        <f>S157+S161</f>
        <v>55000</v>
      </c>
      <c r="T156" s="44">
        <f t="shared" si="8"/>
        <v>19300</v>
      </c>
    </row>
    <row r="157" spans="1:20" s="48" customFormat="1" ht="15" customHeight="1">
      <c r="A157" s="35"/>
      <c r="B157" s="42"/>
      <c r="C157" s="45"/>
      <c r="D157" s="37"/>
      <c r="E157" s="37"/>
      <c r="F157" s="37"/>
      <c r="G157" s="37"/>
      <c r="H157" s="37"/>
      <c r="I157" s="37"/>
      <c r="J157" s="37" t="s">
        <v>19</v>
      </c>
      <c r="K157" s="37"/>
      <c r="L157" s="39" t="s">
        <v>150</v>
      </c>
      <c r="M157" s="43">
        <v>0</v>
      </c>
      <c r="N157" s="43">
        <f>SUM(N158:N160)</f>
        <v>95000</v>
      </c>
      <c r="O157" s="43"/>
      <c r="P157" s="43">
        <f>SUM(P158:P160)</f>
        <v>35200</v>
      </c>
      <c r="Q157" s="82">
        <f>SUM(Q158:Q160)</f>
        <v>32890.39</v>
      </c>
      <c r="R157" s="82">
        <f>SUM(R158:R160)</f>
        <v>6312.65</v>
      </c>
      <c r="S157" s="43">
        <f>SUM(S158:S160)</f>
        <v>50000</v>
      </c>
      <c r="T157" s="44">
        <f t="shared" si="8"/>
        <v>14800</v>
      </c>
    </row>
    <row r="158" spans="1:20" s="34" customFormat="1" ht="15" customHeight="1">
      <c r="A158" s="35"/>
      <c r="B158" s="42"/>
      <c r="C158" s="45"/>
      <c r="D158" s="37"/>
      <c r="E158" s="37"/>
      <c r="F158" s="37"/>
      <c r="G158" s="37"/>
      <c r="H158" s="37"/>
      <c r="I158" s="37"/>
      <c r="J158" s="37"/>
      <c r="K158" s="38" t="s">
        <v>22</v>
      </c>
      <c r="L158" s="49" t="s">
        <v>193</v>
      </c>
      <c r="M158" s="46">
        <v>0</v>
      </c>
      <c r="N158" s="46">
        <v>50000</v>
      </c>
      <c r="O158" s="46">
        <v>-45000</v>
      </c>
      <c r="P158" s="46">
        <f>N158+O158</f>
        <v>5000</v>
      </c>
      <c r="Q158" s="83">
        <v>1849.93</v>
      </c>
      <c r="R158" s="83">
        <v>2133.02</v>
      </c>
      <c r="S158" s="46">
        <v>5000</v>
      </c>
      <c r="T158" s="44">
        <f t="shared" si="8"/>
        <v>0</v>
      </c>
    </row>
    <row r="159" spans="1:20" s="34" customFormat="1" ht="15" customHeight="1">
      <c r="A159" s="35"/>
      <c r="B159" s="42"/>
      <c r="C159" s="45"/>
      <c r="D159" s="37"/>
      <c r="E159" s="37"/>
      <c r="F159" s="37"/>
      <c r="G159" s="37"/>
      <c r="H159" s="37"/>
      <c r="I159" s="37"/>
      <c r="J159" s="37"/>
      <c r="K159" s="38" t="s">
        <v>15</v>
      </c>
      <c r="L159" s="49" t="s">
        <v>151</v>
      </c>
      <c r="M159" s="46">
        <v>0</v>
      </c>
      <c r="N159" s="46">
        <v>40000</v>
      </c>
      <c r="O159" s="46">
        <v>-37000</v>
      </c>
      <c r="P159" s="46">
        <f>N159+O159</f>
        <v>3000</v>
      </c>
      <c r="Q159" s="83">
        <v>3855.24</v>
      </c>
      <c r="R159" s="83">
        <v>2619.89</v>
      </c>
      <c r="S159" s="46">
        <v>15000</v>
      </c>
      <c r="T159" s="44">
        <f t="shared" si="8"/>
        <v>12000</v>
      </c>
    </row>
    <row r="160" spans="1:20" s="34" customFormat="1" ht="15" customHeight="1">
      <c r="A160" s="35"/>
      <c r="B160" s="42"/>
      <c r="C160" s="45"/>
      <c r="D160" s="37"/>
      <c r="E160" s="37"/>
      <c r="F160" s="37"/>
      <c r="G160" s="37"/>
      <c r="H160" s="37"/>
      <c r="I160" s="37"/>
      <c r="J160" s="37"/>
      <c r="K160" s="38" t="s">
        <v>47</v>
      </c>
      <c r="L160" s="49" t="s">
        <v>152</v>
      </c>
      <c r="M160" s="46">
        <v>0</v>
      </c>
      <c r="N160" s="46">
        <v>5000</v>
      </c>
      <c r="O160" s="46">
        <v>22200</v>
      </c>
      <c r="P160" s="46">
        <f>N160+O160</f>
        <v>27200</v>
      </c>
      <c r="Q160" s="83">
        <v>27185.22</v>
      </c>
      <c r="R160" s="83">
        <v>1559.74</v>
      </c>
      <c r="S160" s="46">
        <v>30000</v>
      </c>
      <c r="T160" s="44">
        <f t="shared" si="8"/>
        <v>2800</v>
      </c>
    </row>
    <row r="161" spans="1:20" s="48" customFormat="1" ht="15" customHeight="1">
      <c r="A161" s="35"/>
      <c r="B161" s="42"/>
      <c r="C161" s="45"/>
      <c r="D161" s="37"/>
      <c r="E161" s="37"/>
      <c r="F161" s="37"/>
      <c r="G161" s="37"/>
      <c r="H161" s="37"/>
      <c r="I161" s="37"/>
      <c r="J161" s="37" t="s">
        <v>39</v>
      </c>
      <c r="K161" s="37"/>
      <c r="L161" s="39" t="s">
        <v>153</v>
      </c>
      <c r="M161" s="43">
        <v>0</v>
      </c>
      <c r="N161" s="43">
        <f>N162</f>
        <v>5000</v>
      </c>
      <c r="O161" s="43"/>
      <c r="P161" s="43">
        <f>P162</f>
        <v>500</v>
      </c>
      <c r="Q161" s="82">
        <f>Q162</f>
        <v>33.62</v>
      </c>
      <c r="R161" s="82">
        <f>R162</f>
        <v>0</v>
      </c>
      <c r="S161" s="43">
        <f>S162</f>
        <v>5000</v>
      </c>
      <c r="T161" s="44">
        <f t="shared" si="8"/>
        <v>4500</v>
      </c>
    </row>
    <row r="162" spans="1:20" s="34" customFormat="1" ht="15" customHeight="1">
      <c r="A162" s="35"/>
      <c r="B162" s="42"/>
      <c r="C162" s="45"/>
      <c r="D162" s="37"/>
      <c r="E162" s="37"/>
      <c r="F162" s="37"/>
      <c r="G162" s="37"/>
      <c r="H162" s="37"/>
      <c r="I162" s="37"/>
      <c r="J162" s="37"/>
      <c r="K162" s="38" t="s">
        <v>22</v>
      </c>
      <c r="L162" s="49" t="s">
        <v>153</v>
      </c>
      <c r="M162" s="46">
        <v>0</v>
      </c>
      <c r="N162" s="46">
        <v>5000</v>
      </c>
      <c r="O162" s="46">
        <v>-4500</v>
      </c>
      <c r="P162" s="46">
        <f>N162+O162</f>
        <v>500</v>
      </c>
      <c r="Q162" s="83">
        <v>33.62</v>
      </c>
      <c r="R162" s="83">
        <v>0</v>
      </c>
      <c r="S162" s="46">
        <v>5000</v>
      </c>
      <c r="T162" s="44">
        <f t="shared" si="8"/>
        <v>4500</v>
      </c>
    </row>
    <row r="163" spans="1:20" s="34" customFormat="1" ht="15" customHeight="1">
      <c r="A163" s="35"/>
      <c r="B163" s="42"/>
      <c r="C163" s="45"/>
      <c r="D163" s="37"/>
      <c r="E163" s="37"/>
      <c r="F163" s="37"/>
      <c r="G163" s="37"/>
      <c r="H163" s="37" t="s">
        <v>15</v>
      </c>
      <c r="I163" s="37"/>
      <c r="J163" s="37"/>
      <c r="K163" s="38"/>
      <c r="L163" s="39" t="s">
        <v>154</v>
      </c>
      <c r="M163" s="43">
        <v>0</v>
      </c>
      <c r="N163" s="43">
        <f>N164+N170</f>
        <v>820000</v>
      </c>
      <c r="O163" s="43"/>
      <c r="P163" s="43">
        <f>P164+P170</f>
        <v>711280</v>
      </c>
      <c r="Q163" s="82">
        <f>Q164+Q170</f>
        <v>176301.3</v>
      </c>
      <c r="R163" s="82">
        <f>R164+R170</f>
        <v>0</v>
      </c>
      <c r="S163" s="43">
        <f>S164+S170</f>
        <v>1100000</v>
      </c>
      <c r="T163" s="44">
        <f t="shared" si="8"/>
        <v>388720</v>
      </c>
    </row>
    <row r="164" spans="1:20" s="34" customFormat="1" ht="15" customHeight="1">
      <c r="A164" s="35"/>
      <c r="B164" s="42"/>
      <c r="C164" s="45"/>
      <c r="D164" s="37"/>
      <c r="E164" s="37"/>
      <c r="F164" s="37"/>
      <c r="G164" s="37"/>
      <c r="H164" s="37"/>
      <c r="I164" s="37" t="s">
        <v>27</v>
      </c>
      <c r="J164" s="37"/>
      <c r="K164" s="38"/>
      <c r="L164" s="39" t="s">
        <v>155</v>
      </c>
      <c r="M164" s="46">
        <v>0</v>
      </c>
      <c r="N164" s="46">
        <f>N165+N168</f>
        <v>120000</v>
      </c>
      <c r="O164" s="46"/>
      <c r="P164" s="46">
        <f>P165+P168</f>
        <v>11280</v>
      </c>
      <c r="Q164" s="83">
        <f>Q165+Q168</f>
        <v>2000</v>
      </c>
      <c r="R164" s="83">
        <f>R165+R168</f>
        <v>0</v>
      </c>
      <c r="S164" s="46">
        <f>S165+S168</f>
        <v>100000</v>
      </c>
      <c r="T164" s="44">
        <f t="shared" si="8"/>
        <v>88720</v>
      </c>
    </row>
    <row r="165" spans="1:20" s="48" customFormat="1" ht="15" customHeight="1">
      <c r="A165" s="35"/>
      <c r="B165" s="42"/>
      <c r="C165" s="45"/>
      <c r="D165" s="37"/>
      <c r="E165" s="37"/>
      <c r="F165" s="37"/>
      <c r="G165" s="37"/>
      <c r="H165" s="37"/>
      <c r="I165" s="37"/>
      <c r="J165" s="37" t="s">
        <v>19</v>
      </c>
      <c r="K165" s="37"/>
      <c r="L165" s="39" t="s">
        <v>156</v>
      </c>
      <c r="M165" s="43">
        <v>0</v>
      </c>
      <c r="N165" s="43">
        <f>SUM(N166:N167)</f>
        <v>110000</v>
      </c>
      <c r="O165" s="43"/>
      <c r="P165" s="43">
        <f>SUM(P166:P167)</f>
        <v>1280</v>
      </c>
      <c r="Q165" s="82">
        <f>SUM(Q166:Q167)</f>
        <v>0</v>
      </c>
      <c r="R165" s="82">
        <f>SUM(R166:R167)</f>
        <v>0</v>
      </c>
      <c r="S165" s="43">
        <f>SUM(S166:S167)</f>
        <v>100000</v>
      </c>
      <c r="T165" s="44">
        <f t="shared" si="8"/>
        <v>98720</v>
      </c>
    </row>
    <row r="166" spans="1:20" s="34" customFormat="1" ht="15" customHeight="1">
      <c r="A166" s="35"/>
      <c r="B166" s="42"/>
      <c r="C166" s="45"/>
      <c r="D166" s="37"/>
      <c r="E166" s="37"/>
      <c r="F166" s="37"/>
      <c r="G166" s="37"/>
      <c r="H166" s="37"/>
      <c r="I166" s="37"/>
      <c r="J166" s="37"/>
      <c r="K166" s="38" t="s">
        <v>22</v>
      </c>
      <c r="L166" s="49" t="s">
        <v>156</v>
      </c>
      <c r="M166" s="46">
        <v>0</v>
      </c>
      <c r="N166" s="46">
        <v>100000</v>
      </c>
      <c r="O166" s="46">
        <v>-99000</v>
      </c>
      <c r="P166" s="46">
        <f>N166+O166</f>
        <v>1000</v>
      </c>
      <c r="Q166" s="83">
        <v>0</v>
      </c>
      <c r="R166" s="83">
        <v>0</v>
      </c>
      <c r="S166" s="46">
        <f>'[1]F 8'!P3882</f>
        <v>100000</v>
      </c>
      <c r="T166" s="44">
        <f t="shared" si="8"/>
        <v>99000</v>
      </c>
    </row>
    <row r="167" spans="1:20" s="34" customFormat="1" ht="15" customHeight="1">
      <c r="A167" s="35"/>
      <c r="B167" s="42"/>
      <c r="C167" s="45"/>
      <c r="D167" s="37"/>
      <c r="E167" s="37"/>
      <c r="F167" s="37"/>
      <c r="G167" s="37"/>
      <c r="H167" s="37"/>
      <c r="I167" s="37"/>
      <c r="J167" s="37"/>
      <c r="K167" s="38" t="s">
        <v>34</v>
      </c>
      <c r="L167" s="49" t="s">
        <v>157</v>
      </c>
      <c r="M167" s="46">
        <v>0</v>
      </c>
      <c r="N167" s="46">
        <v>10000</v>
      </c>
      <c r="O167" s="46">
        <v>-9720</v>
      </c>
      <c r="P167" s="46">
        <f>N167+O167</f>
        <v>280</v>
      </c>
      <c r="Q167" s="83">
        <v>0</v>
      </c>
      <c r="R167" s="83">
        <v>0</v>
      </c>
      <c r="S167" s="46">
        <v>0</v>
      </c>
      <c r="T167" s="44">
        <f t="shared" si="8"/>
        <v>-280</v>
      </c>
    </row>
    <row r="168" spans="1:20" s="48" customFormat="1" ht="15" customHeight="1">
      <c r="A168" s="35"/>
      <c r="B168" s="42"/>
      <c r="C168" s="45"/>
      <c r="D168" s="37"/>
      <c r="E168" s="37"/>
      <c r="F168" s="37"/>
      <c r="G168" s="37"/>
      <c r="H168" s="37"/>
      <c r="I168" s="37"/>
      <c r="J168" s="37" t="s">
        <v>39</v>
      </c>
      <c r="K168" s="37"/>
      <c r="L168" s="39" t="s">
        <v>158</v>
      </c>
      <c r="M168" s="43">
        <v>0</v>
      </c>
      <c r="N168" s="43">
        <f>N169</f>
        <v>10000</v>
      </c>
      <c r="O168" s="43"/>
      <c r="P168" s="43">
        <f>P169</f>
        <v>10000</v>
      </c>
      <c r="Q168" s="82">
        <f>Q169</f>
        <v>2000</v>
      </c>
      <c r="R168" s="82">
        <f>R169</f>
        <v>0</v>
      </c>
      <c r="S168" s="43">
        <f>S169</f>
        <v>0</v>
      </c>
      <c r="T168" s="44">
        <f t="shared" si="8"/>
        <v>-10000</v>
      </c>
    </row>
    <row r="169" spans="1:20" s="34" customFormat="1" ht="15" customHeight="1">
      <c r="A169" s="35"/>
      <c r="B169" s="42"/>
      <c r="C169" s="45"/>
      <c r="D169" s="37"/>
      <c r="E169" s="37"/>
      <c r="F169" s="37"/>
      <c r="G169" s="37"/>
      <c r="H169" s="37"/>
      <c r="I169" s="37"/>
      <c r="J169" s="37"/>
      <c r="K169" s="38" t="s">
        <v>159</v>
      </c>
      <c r="L169" s="49" t="s">
        <v>158</v>
      </c>
      <c r="M169" s="46">
        <v>0</v>
      </c>
      <c r="N169" s="46">
        <v>10000</v>
      </c>
      <c r="O169" s="46"/>
      <c r="P169" s="46">
        <f>N169+O169</f>
        <v>10000</v>
      </c>
      <c r="Q169" s="83">
        <v>2000</v>
      </c>
      <c r="R169" s="83">
        <v>0</v>
      </c>
      <c r="S169" s="46">
        <v>0</v>
      </c>
      <c r="T169" s="44">
        <f t="shared" si="8"/>
        <v>-10000</v>
      </c>
    </row>
    <row r="170" spans="1:20" s="34" customFormat="1" ht="15" customHeight="1">
      <c r="A170" s="35"/>
      <c r="B170" s="42"/>
      <c r="C170" s="45"/>
      <c r="D170" s="37"/>
      <c r="E170" s="37"/>
      <c r="F170" s="37"/>
      <c r="G170" s="37"/>
      <c r="H170" s="37"/>
      <c r="I170" s="37" t="s">
        <v>29</v>
      </c>
      <c r="J170" s="37"/>
      <c r="K170" s="38"/>
      <c r="L170" s="39" t="s">
        <v>160</v>
      </c>
      <c r="M170" s="46">
        <v>0</v>
      </c>
      <c r="N170" s="46">
        <f>N171</f>
        <v>700000</v>
      </c>
      <c r="O170" s="46"/>
      <c r="P170" s="46">
        <f>P171</f>
        <v>700000</v>
      </c>
      <c r="Q170" s="83">
        <f>Q171</f>
        <v>174301.3</v>
      </c>
      <c r="R170" s="83">
        <f>R171</f>
        <v>0</v>
      </c>
      <c r="S170" s="46">
        <f>S171</f>
        <v>1000000</v>
      </c>
      <c r="T170" s="44">
        <f t="shared" si="8"/>
        <v>300000</v>
      </c>
    </row>
    <row r="171" spans="1:20" s="48" customFormat="1" ht="15" customHeight="1">
      <c r="A171" s="35"/>
      <c r="B171" s="42"/>
      <c r="C171" s="45"/>
      <c r="D171" s="37"/>
      <c r="E171" s="37"/>
      <c r="F171" s="37"/>
      <c r="G171" s="37"/>
      <c r="H171" s="37"/>
      <c r="I171" s="37"/>
      <c r="J171" s="37" t="s">
        <v>19</v>
      </c>
      <c r="K171" s="37"/>
      <c r="L171" s="39" t="s">
        <v>161</v>
      </c>
      <c r="M171" s="43">
        <v>0</v>
      </c>
      <c r="N171" s="43">
        <f>SUM(N172:N173)</f>
        <v>700000</v>
      </c>
      <c r="O171" s="43"/>
      <c r="P171" s="43">
        <f>SUM(P172:P173)</f>
        <v>700000</v>
      </c>
      <c r="Q171" s="82">
        <f>SUM(Q172:Q173)</f>
        <v>174301.3</v>
      </c>
      <c r="R171" s="82">
        <f>SUM(R172:R173)</f>
        <v>0</v>
      </c>
      <c r="S171" s="43">
        <f>SUM(S172:S173)</f>
        <v>1000000</v>
      </c>
      <c r="T171" s="44">
        <f t="shared" si="8"/>
        <v>300000</v>
      </c>
    </row>
    <row r="172" spans="1:20" s="34" customFormat="1" ht="15" customHeight="1">
      <c r="A172" s="35"/>
      <c r="B172" s="42"/>
      <c r="C172" s="45"/>
      <c r="D172" s="37"/>
      <c r="E172" s="37"/>
      <c r="F172" s="37"/>
      <c r="G172" s="37"/>
      <c r="H172" s="37"/>
      <c r="I172" s="37"/>
      <c r="J172" s="37"/>
      <c r="K172" s="38" t="s">
        <v>22</v>
      </c>
      <c r="L172" s="49" t="s">
        <v>162</v>
      </c>
      <c r="M172" s="46">
        <v>0</v>
      </c>
      <c r="N172" s="46">
        <v>600000</v>
      </c>
      <c r="O172" s="46"/>
      <c r="P172" s="46">
        <f>N172+O172</f>
        <v>600000</v>
      </c>
      <c r="Q172" s="83">
        <v>174301.3</v>
      </c>
      <c r="R172" s="83">
        <v>0</v>
      </c>
      <c r="S172" s="46">
        <v>200000</v>
      </c>
      <c r="T172" s="44">
        <f t="shared" si="8"/>
        <v>-400000</v>
      </c>
    </row>
    <row r="173" spans="1:20" s="34" customFormat="1" ht="15" customHeight="1">
      <c r="A173" s="35"/>
      <c r="B173" s="42"/>
      <c r="C173" s="45"/>
      <c r="D173" s="37"/>
      <c r="E173" s="37"/>
      <c r="F173" s="37"/>
      <c r="G173" s="37"/>
      <c r="H173" s="37"/>
      <c r="I173" s="37"/>
      <c r="J173" s="37"/>
      <c r="K173" s="38" t="s">
        <v>34</v>
      </c>
      <c r="L173" s="49" t="s">
        <v>163</v>
      </c>
      <c r="M173" s="46">
        <v>0</v>
      </c>
      <c r="N173" s="46">
        <v>100000</v>
      </c>
      <c r="O173" s="46"/>
      <c r="P173" s="46">
        <f>N173+O173</f>
        <v>100000</v>
      </c>
      <c r="Q173" s="83">
        <v>0</v>
      </c>
      <c r="R173" s="83">
        <v>0</v>
      </c>
      <c r="S173" s="46">
        <v>800000</v>
      </c>
      <c r="T173" s="44">
        <f t="shared" si="8"/>
        <v>700000</v>
      </c>
    </row>
    <row r="174" spans="1:20" s="34" customFormat="1" ht="15" customHeight="1">
      <c r="A174" s="35"/>
      <c r="B174" s="42"/>
      <c r="C174" s="45"/>
      <c r="D174" s="37"/>
      <c r="E174" s="37"/>
      <c r="F174" s="37"/>
      <c r="G174" s="37"/>
      <c r="H174" s="37" t="s">
        <v>64</v>
      </c>
      <c r="I174" s="37"/>
      <c r="J174" s="37"/>
      <c r="K174" s="38"/>
      <c r="L174" s="39" t="s">
        <v>164</v>
      </c>
      <c r="M174" s="43">
        <v>1448042.8</v>
      </c>
      <c r="N174" s="43">
        <f>N175+N179</f>
        <v>0</v>
      </c>
      <c r="O174" s="43"/>
      <c r="P174" s="43">
        <f>P175+P179</f>
        <v>0</v>
      </c>
      <c r="Q174" s="82">
        <f>Q175+Q179</f>
        <v>0</v>
      </c>
      <c r="R174" s="82">
        <f>R175+R179</f>
        <v>267476.42</v>
      </c>
      <c r="S174" s="43">
        <f>S175+S179</f>
        <v>2900000</v>
      </c>
      <c r="T174" s="44">
        <f t="shared" si="8"/>
        <v>2900000</v>
      </c>
    </row>
    <row r="175" spans="1:20" s="34" customFormat="1" ht="15" customHeight="1">
      <c r="A175" s="35"/>
      <c r="B175" s="42"/>
      <c r="C175" s="45"/>
      <c r="D175" s="37"/>
      <c r="E175" s="37"/>
      <c r="F175" s="37"/>
      <c r="G175" s="37"/>
      <c r="H175" s="37"/>
      <c r="I175" s="37" t="s">
        <v>41</v>
      </c>
      <c r="J175" s="37"/>
      <c r="K175" s="38"/>
      <c r="L175" s="39" t="s">
        <v>165</v>
      </c>
      <c r="M175" s="46">
        <v>1448042.8</v>
      </c>
      <c r="N175" s="46">
        <f>N176</f>
        <v>0</v>
      </c>
      <c r="O175" s="46"/>
      <c r="P175" s="46">
        <f>P176</f>
        <v>0</v>
      </c>
      <c r="Q175" s="83">
        <f>Q176</f>
        <v>0</v>
      </c>
      <c r="R175" s="83">
        <f>R176</f>
        <v>267476.42</v>
      </c>
      <c r="S175" s="46">
        <f>S176</f>
        <v>2400000</v>
      </c>
      <c r="T175" s="44">
        <f t="shared" si="8"/>
        <v>2400000</v>
      </c>
    </row>
    <row r="176" spans="1:20" s="34" customFormat="1" ht="15" customHeight="1">
      <c r="A176" s="35"/>
      <c r="B176" s="42"/>
      <c r="C176" s="45"/>
      <c r="D176" s="37"/>
      <c r="E176" s="37"/>
      <c r="F176" s="37"/>
      <c r="G176" s="37"/>
      <c r="H176" s="37"/>
      <c r="I176" s="37"/>
      <c r="J176" s="37" t="s">
        <v>127</v>
      </c>
      <c r="K176" s="38"/>
      <c r="L176" s="39" t="s">
        <v>166</v>
      </c>
      <c r="M176" s="43">
        <v>1448042.8</v>
      </c>
      <c r="N176" s="43">
        <f>N177+N178</f>
        <v>0</v>
      </c>
      <c r="O176" s="43"/>
      <c r="P176" s="43">
        <f>P177+P178</f>
        <v>0</v>
      </c>
      <c r="Q176" s="82">
        <f>Q177+Q178</f>
        <v>0</v>
      </c>
      <c r="R176" s="82">
        <f>R177+R178</f>
        <v>267476.42</v>
      </c>
      <c r="S176" s="43">
        <f>S177+S178</f>
        <v>2400000</v>
      </c>
      <c r="T176" s="44">
        <f t="shared" si="8"/>
        <v>2400000</v>
      </c>
    </row>
    <row r="177" spans="1:20" s="34" customFormat="1" ht="15" customHeight="1">
      <c r="A177" s="35"/>
      <c r="B177" s="42"/>
      <c r="C177" s="45"/>
      <c r="D177" s="37"/>
      <c r="E177" s="37"/>
      <c r="F177" s="37"/>
      <c r="G177" s="37"/>
      <c r="H177" s="37"/>
      <c r="I177" s="37"/>
      <c r="J177" s="37"/>
      <c r="K177" s="38" t="s">
        <v>167</v>
      </c>
      <c r="L177" s="49" t="s">
        <v>168</v>
      </c>
      <c r="M177" s="46">
        <v>1448042.8</v>
      </c>
      <c r="N177" s="46">
        <v>0</v>
      </c>
      <c r="O177" s="46"/>
      <c r="P177" s="46">
        <v>0</v>
      </c>
      <c r="Q177" s="83">
        <v>0</v>
      </c>
      <c r="R177" s="83">
        <v>267476.42</v>
      </c>
      <c r="S177" s="46">
        <v>1800000</v>
      </c>
      <c r="T177" s="44">
        <f t="shared" si="8"/>
        <v>1800000</v>
      </c>
    </row>
    <row r="178" spans="1:20" s="34" customFormat="1" ht="15" customHeight="1">
      <c r="A178" s="35"/>
      <c r="B178" s="42"/>
      <c r="C178" s="45"/>
      <c r="D178" s="37"/>
      <c r="E178" s="37"/>
      <c r="F178" s="37"/>
      <c r="G178" s="37"/>
      <c r="H178" s="37"/>
      <c r="I178" s="37"/>
      <c r="J178" s="37"/>
      <c r="K178" s="38" t="s">
        <v>169</v>
      </c>
      <c r="L178" s="49" t="s">
        <v>170</v>
      </c>
      <c r="M178" s="46">
        <v>0</v>
      </c>
      <c r="N178" s="46">
        <f>'[1]F 8'!N4153</f>
        <v>0</v>
      </c>
      <c r="O178" s="46"/>
      <c r="P178" s="46">
        <f>'[1]F 8'!O4153</f>
        <v>0</v>
      </c>
      <c r="Q178" s="83">
        <v>0</v>
      </c>
      <c r="R178" s="83">
        <v>0</v>
      </c>
      <c r="S178" s="46">
        <f>'[1]F 8'!P4153</f>
        <v>600000</v>
      </c>
      <c r="T178" s="44">
        <f t="shared" si="8"/>
        <v>600000</v>
      </c>
    </row>
    <row r="179" spans="1:20" s="34" customFormat="1" ht="15" customHeight="1">
      <c r="A179" s="35"/>
      <c r="B179" s="42"/>
      <c r="C179" s="45"/>
      <c r="D179" s="37"/>
      <c r="E179" s="37"/>
      <c r="F179" s="37"/>
      <c r="G179" s="37"/>
      <c r="H179" s="37"/>
      <c r="I179" s="37" t="s">
        <v>127</v>
      </c>
      <c r="J179" s="37"/>
      <c r="K179" s="38"/>
      <c r="L179" s="39" t="s">
        <v>171</v>
      </c>
      <c r="M179" s="46">
        <v>0</v>
      </c>
      <c r="N179" s="46">
        <f aca="true" t="shared" si="10" ref="N179:S180">N180</f>
        <v>0</v>
      </c>
      <c r="O179" s="46"/>
      <c r="P179" s="46">
        <f t="shared" si="10"/>
        <v>0</v>
      </c>
      <c r="Q179" s="83">
        <f t="shared" si="10"/>
        <v>0</v>
      </c>
      <c r="R179" s="83">
        <f t="shared" si="10"/>
        <v>0</v>
      </c>
      <c r="S179" s="46">
        <f t="shared" si="10"/>
        <v>500000</v>
      </c>
      <c r="T179" s="44">
        <f t="shared" si="8"/>
        <v>500000</v>
      </c>
    </row>
    <row r="180" spans="1:20" s="48" customFormat="1" ht="15" customHeight="1">
      <c r="A180" s="35"/>
      <c r="B180" s="42"/>
      <c r="C180" s="45"/>
      <c r="D180" s="37"/>
      <c r="E180" s="37"/>
      <c r="F180" s="37"/>
      <c r="G180" s="37"/>
      <c r="H180" s="37"/>
      <c r="I180" s="37"/>
      <c r="J180" s="37" t="s">
        <v>19</v>
      </c>
      <c r="K180" s="37"/>
      <c r="L180" s="39" t="s">
        <v>172</v>
      </c>
      <c r="M180" s="43">
        <v>0</v>
      </c>
      <c r="N180" s="43">
        <f t="shared" si="10"/>
        <v>0</v>
      </c>
      <c r="O180" s="43"/>
      <c r="P180" s="43">
        <f t="shared" si="10"/>
        <v>0</v>
      </c>
      <c r="Q180" s="82">
        <f t="shared" si="10"/>
        <v>0</v>
      </c>
      <c r="R180" s="82">
        <f t="shared" si="10"/>
        <v>0</v>
      </c>
      <c r="S180" s="43">
        <f t="shared" si="10"/>
        <v>500000</v>
      </c>
      <c r="T180" s="44">
        <f t="shared" si="8"/>
        <v>500000</v>
      </c>
    </row>
    <row r="181" spans="1:20" s="34" customFormat="1" ht="15" customHeight="1">
      <c r="A181" s="35"/>
      <c r="B181" s="42"/>
      <c r="C181" s="45"/>
      <c r="D181" s="37"/>
      <c r="E181" s="37"/>
      <c r="F181" s="37"/>
      <c r="G181" s="37"/>
      <c r="H181" s="37"/>
      <c r="I181" s="37"/>
      <c r="J181" s="37"/>
      <c r="K181" s="38" t="s">
        <v>22</v>
      </c>
      <c r="L181" s="49" t="s">
        <v>172</v>
      </c>
      <c r="M181" s="46">
        <v>0</v>
      </c>
      <c r="N181" s="46">
        <f>'[1]F 8'!N4198</f>
        <v>0</v>
      </c>
      <c r="O181" s="46"/>
      <c r="P181" s="46">
        <f>'[1]F 8'!O4198</f>
        <v>0</v>
      </c>
      <c r="Q181" s="83">
        <v>0</v>
      </c>
      <c r="R181" s="83">
        <v>0</v>
      </c>
      <c r="S181" s="46">
        <f>'[1]F 8'!P4198</f>
        <v>500000</v>
      </c>
      <c r="T181" s="44">
        <f t="shared" si="8"/>
        <v>500000</v>
      </c>
    </row>
    <row r="182" spans="1:20" s="48" customFormat="1" ht="15" customHeight="1">
      <c r="A182" s="35"/>
      <c r="B182" s="42"/>
      <c r="C182" s="45"/>
      <c r="D182" s="37"/>
      <c r="E182" s="37"/>
      <c r="F182" s="37" t="s">
        <v>19</v>
      </c>
      <c r="G182" s="37"/>
      <c r="H182" s="37"/>
      <c r="I182" s="37"/>
      <c r="J182" s="37"/>
      <c r="K182" s="37"/>
      <c r="L182" s="53" t="s">
        <v>194</v>
      </c>
      <c r="M182" s="43">
        <f>M183</f>
        <v>0</v>
      </c>
      <c r="N182" s="43">
        <f aca="true" t="shared" si="11" ref="N182:S186">N183</f>
        <v>40000</v>
      </c>
      <c r="O182" s="43">
        <f t="shared" si="11"/>
        <v>-39000</v>
      </c>
      <c r="P182" s="43">
        <f t="shared" si="11"/>
        <v>1000</v>
      </c>
      <c r="Q182" s="82">
        <f t="shared" si="11"/>
        <v>0</v>
      </c>
      <c r="R182" s="82">
        <f t="shared" si="11"/>
        <v>0</v>
      </c>
      <c r="S182" s="43">
        <f t="shared" si="11"/>
        <v>100000</v>
      </c>
      <c r="T182" s="44">
        <f t="shared" si="8"/>
        <v>99000</v>
      </c>
    </row>
    <row r="183" spans="1:20" s="48" customFormat="1" ht="15" customHeight="1">
      <c r="A183" s="35"/>
      <c r="B183" s="42"/>
      <c r="C183" s="45"/>
      <c r="D183" s="37"/>
      <c r="E183" s="37"/>
      <c r="F183" s="37"/>
      <c r="G183" s="37" t="s">
        <v>19</v>
      </c>
      <c r="H183" s="37"/>
      <c r="I183" s="37"/>
      <c r="J183" s="37"/>
      <c r="K183" s="37"/>
      <c r="L183" s="39" t="s">
        <v>196</v>
      </c>
      <c r="M183" s="43">
        <f>M184</f>
        <v>0</v>
      </c>
      <c r="N183" s="43">
        <f t="shared" si="11"/>
        <v>40000</v>
      </c>
      <c r="O183" s="43">
        <f t="shared" si="11"/>
        <v>-39000</v>
      </c>
      <c r="P183" s="43">
        <f t="shared" si="11"/>
        <v>1000</v>
      </c>
      <c r="Q183" s="82">
        <f t="shared" si="11"/>
        <v>0</v>
      </c>
      <c r="R183" s="82">
        <f t="shared" si="11"/>
        <v>0</v>
      </c>
      <c r="S183" s="43">
        <f t="shared" si="11"/>
        <v>100000</v>
      </c>
      <c r="T183" s="44">
        <f t="shared" si="8"/>
        <v>99000</v>
      </c>
    </row>
    <row r="184" spans="1:20" s="34" customFormat="1" ht="15" customHeight="1">
      <c r="A184" s="35"/>
      <c r="B184" s="42"/>
      <c r="C184" s="45"/>
      <c r="D184" s="37"/>
      <c r="E184" s="37"/>
      <c r="F184" s="37"/>
      <c r="G184" s="37"/>
      <c r="H184" s="56" t="s">
        <v>173</v>
      </c>
      <c r="I184" s="56"/>
      <c r="J184" s="56"/>
      <c r="K184" s="57"/>
      <c r="L184" s="39" t="s">
        <v>174</v>
      </c>
      <c r="M184" s="43">
        <f>M185</f>
        <v>0</v>
      </c>
      <c r="N184" s="43">
        <f t="shared" si="11"/>
        <v>40000</v>
      </c>
      <c r="O184" s="43">
        <f t="shared" si="11"/>
        <v>-39000</v>
      </c>
      <c r="P184" s="43">
        <f t="shared" si="11"/>
        <v>1000</v>
      </c>
      <c r="Q184" s="82">
        <f t="shared" si="11"/>
        <v>0</v>
      </c>
      <c r="R184" s="82">
        <f t="shared" si="11"/>
        <v>0</v>
      </c>
      <c r="S184" s="43">
        <f t="shared" si="11"/>
        <v>100000</v>
      </c>
      <c r="T184" s="44">
        <f t="shared" si="8"/>
        <v>99000</v>
      </c>
    </row>
    <row r="185" spans="1:20" s="34" customFormat="1" ht="15" customHeight="1">
      <c r="A185" s="35"/>
      <c r="B185" s="42"/>
      <c r="C185" s="45"/>
      <c r="D185" s="37"/>
      <c r="E185" s="37"/>
      <c r="F185" s="37"/>
      <c r="G185" s="37"/>
      <c r="H185" s="56"/>
      <c r="I185" s="56" t="s">
        <v>19</v>
      </c>
      <c r="J185" s="56"/>
      <c r="K185" s="57"/>
      <c r="L185" s="39" t="s">
        <v>175</v>
      </c>
      <c r="M185" s="46">
        <f>M186</f>
        <v>0</v>
      </c>
      <c r="N185" s="46">
        <f t="shared" si="11"/>
        <v>40000</v>
      </c>
      <c r="O185" s="46">
        <f t="shared" si="11"/>
        <v>-39000</v>
      </c>
      <c r="P185" s="46">
        <f t="shared" si="11"/>
        <v>1000</v>
      </c>
      <c r="Q185" s="83">
        <f t="shared" si="11"/>
        <v>0</v>
      </c>
      <c r="R185" s="83">
        <f t="shared" si="11"/>
        <v>0</v>
      </c>
      <c r="S185" s="46">
        <f t="shared" si="11"/>
        <v>100000</v>
      </c>
      <c r="T185" s="44">
        <f t="shared" si="8"/>
        <v>99000</v>
      </c>
    </row>
    <row r="186" spans="1:20" s="48" customFormat="1" ht="15" customHeight="1">
      <c r="A186" s="35"/>
      <c r="B186" s="42"/>
      <c r="C186" s="45"/>
      <c r="D186" s="37"/>
      <c r="E186" s="37"/>
      <c r="F186" s="37"/>
      <c r="G186" s="37"/>
      <c r="H186" s="56"/>
      <c r="I186" s="56"/>
      <c r="J186" s="56" t="s">
        <v>17</v>
      </c>
      <c r="K186" s="56"/>
      <c r="L186" s="39" t="s">
        <v>176</v>
      </c>
      <c r="M186" s="43">
        <f>M187</f>
        <v>0</v>
      </c>
      <c r="N186" s="43">
        <f t="shared" si="11"/>
        <v>40000</v>
      </c>
      <c r="O186" s="43">
        <f t="shared" si="11"/>
        <v>-39000</v>
      </c>
      <c r="P186" s="43">
        <f t="shared" si="11"/>
        <v>1000</v>
      </c>
      <c r="Q186" s="82">
        <f t="shared" si="11"/>
        <v>0</v>
      </c>
      <c r="R186" s="82">
        <f t="shared" si="11"/>
        <v>0</v>
      </c>
      <c r="S186" s="43">
        <f t="shared" si="11"/>
        <v>100000</v>
      </c>
      <c r="T186" s="44">
        <f t="shared" si="8"/>
        <v>99000</v>
      </c>
    </row>
    <row r="187" spans="1:20" s="34" customFormat="1" ht="15" customHeight="1">
      <c r="A187" s="35"/>
      <c r="B187" s="42"/>
      <c r="C187" s="45"/>
      <c r="D187" s="37"/>
      <c r="E187" s="37"/>
      <c r="F187" s="37"/>
      <c r="G187" s="37"/>
      <c r="H187" s="56"/>
      <c r="I187" s="56"/>
      <c r="J187" s="56"/>
      <c r="K187" s="57" t="s">
        <v>135</v>
      </c>
      <c r="L187" s="49" t="s">
        <v>177</v>
      </c>
      <c r="M187" s="46">
        <v>0</v>
      </c>
      <c r="N187" s="46">
        <v>40000</v>
      </c>
      <c r="O187" s="46">
        <v>-39000</v>
      </c>
      <c r="P187" s="46">
        <f>N187+O187</f>
        <v>1000</v>
      </c>
      <c r="Q187" s="83">
        <v>0</v>
      </c>
      <c r="R187" s="83">
        <v>0</v>
      </c>
      <c r="S187" s="46">
        <v>100000</v>
      </c>
      <c r="T187" s="44">
        <f t="shared" si="8"/>
        <v>99000</v>
      </c>
    </row>
    <row r="188" spans="1:20" s="48" customFormat="1" ht="15" customHeight="1">
      <c r="A188" s="35"/>
      <c r="B188" s="42"/>
      <c r="C188" s="45"/>
      <c r="D188" s="37"/>
      <c r="E188" s="37"/>
      <c r="F188" s="37" t="s">
        <v>17</v>
      </c>
      <c r="G188" s="37"/>
      <c r="H188" s="56"/>
      <c r="I188" s="56"/>
      <c r="J188" s="56"/>
      <c r="K188" s="56"/>
      <c r="L188" s="53" t="s">
        <v>195</v>
      </c>
      <c r="M188" s="43">
        <f>M189</f>
        <v>0</v>
      </c>
      <c r="N188" s="43">
        <f aca="true" t="shared" si="12" ref="N188:S192">N189</f>
        <v>150000</v>
      </c>
      <c r="O188" s="43">
        <f t="shared" si="12"/>
        <v>-149000</v>
      </c>
      <c r="P188" s="43">
        <f t="shared" si="12"/>
        <v>1000</v>
      </c>
      <c r="Q188" s="82">
        <f t="shared" si="12"/>
        <v>0</v>
      </c>
      <c r="R188" s="82">
        <f t="shared" si="12"/>
        <v>0</v>
      </c>
      <c r="S188" s="43">
        <f t="shared" si="12"/>
        <v>250000</v>
      </c>
      <c r="T188" s="44">
        <f t="shared" si="8"/>
        <v>249000</v>
      </c>
    </row>
    <row r="189" spans="1:20" s="48" customFormat="1" ht="15" customHeight="1">
      <c r="A189" s="35"/>
      <c r="B189" s="42"/>
      <c r="C189" s="45"/>
      <c r="D189" s="37"/>
      <c r="E189" s="37"/>
      <c r="F189" s="37"/>
      <c r="G189" s="37" t="s">
        <v>19</v>
      </c>
      <c r="H189" s="56"/>
      <c r="I189" s="56"/>
      <c r="J189" s="56"/>
      <c r="K189" s="56"/>
      <c r="L189" s="39" t="s">
        <v>196</v>
      </c>
      <c r="M189" s="43">
        <f>M190</f>
        <v>0</v>
      </c>
      <c r="N189" s="43">
        <f t="shared" si="12"/>
        <v>150000</v>
      </c>
      <c r="O189" s="43">
        <f t="shared" si="12"/>
        <v>-149000</v>
      </c>
      <c r="P189" s="43">
        <f t="shared" si="12"/>
        <v>1000</v>
      </c>
      <c r="Q189" s="82">
        <f t="shared" si="12"/>
        <v>0</v>
      </c>
      <c r="R189" s="82">
        <f t="shared" si="12"/>
        <v>0</v>
      </c>
      <c r="S189" s="43">
        <f t="shared" si="12"/>
        <v>250000</v>
      </c>
      <c r="T189" s="44">
        <f t="shared" si="8"/>
        <v>249000</v>
      </c>
    </row>
    <row r="190" spans="1:20" s="48" customFormat="1" ht="15" customHeight="1">
      <c r="A190" s="35"/>
      <c r="B190" s="42"/>
      <c r="C190" s="45"/>
      <c r="D190" s="37"/>
      <c r="E190" s="37"/>
      <c r="F190" s="37"/>
      <c r="G190" s="37"/>
      <c r="H190" s="56" t="s">
        <v>173</v>
      </c>
      <c r="I190" s="56"/>
      <c r="J190" s="56"/>
      <c r="K190" s="56"/>
      <c r="L190" s="39" t="s">
        <v>174</v>
      </c>
      <c r="M190" s="43">
        <f>M191</f>
        <v>0</v>
      </c>
      <c r="N190" s="43">
        <f t="shared" si="12"/>
        <v>150000</v>
      </c>
      <c r="O190" s="43">
        <f t="shared" si="12"/>
        <v>-149000</v>
      </c>
      <c r="P190" s="43">
        <f t="shared" si="12"/>
        <v>1000</v>
      </c>
      <c r="Q190" s="82">
        <f t="shared" si="12"/>
        <v>0</v>
      </c>
      <c r="R190" s="82">
        <f t="shared" si="12"/>
        <v>0</v>
      </c>
      <c r="S190" s="43">
        <f t="shared" si="12"/>
        <v>250000</v>
      </c>
      <c r="T190" s="44">
        <f t="shared" si="8"/>
        <v>249000</v>
      </c>
    </row>
    <row r="191" spans="1:20" s="48" customFormat="1" ht="15" customHeight="1">
      <c r="A191" s="35"/>
      <c r="B191" s="42"/>
      <c r="C191" s="45"/>
      <c r="D191" s="37"/>
      <c r="E191" s="37"/>
      <c r="F191" s="37"/>
      <c r="G191" s="37"/>
      <c r="H191" s="56"/>
      <c r="I191" s="56" t="s">
        <v>19</v>
      </c>
      <c r="J191" s="56"/>
      <c r="K191" s="56"/>
      <c r="L191" s="39" t="s">
        <v>175</v>
      </c>
      <c r="M191" s="43">
        <f>M192</f>
        <v>0</v>
      </c>
      <c r="N191" s="43">
        <f t="shared" si="12"/>
        <v>150000</v>
      </c>
      <c r="O191" s="43">
        <f t="shared" si="12"/>
        <v>-149000</v>
      </c>
      <c r="P191" s="43">
        <f t="shared" si="12"/>
        <v>1000</v>
      </c>
      <c r="Q191" s="82">
        <f t="shared" si="12"/>
        <v>0</v>
      </c>
      <c r="R191" s="82">
        <f t="shared" si="12"/>
        <v>0</v>
      </c>
      <c r="S191" s="43">
        <f t="shared" si="12"/>
        <v>250000</v>
      </c>
      <c r="T191" s="44">
        <f t="shared" si="8"/>
        <v>249000</v>
      </c>
    </row>
    <row r="192" spans="1:20" s="48" customFormat="1" ht="15" customHeight="1">
      <c r="A192" s="35"/>
      <c r="B192" s="42"/>
      <c r="C192" s="45"/>
      <c r="D192" s="37"/>
      <c r="E192" s="37"/>
      <c r="F192" s="37"/>
      <c r="G192" s="37"/>
      <c r="H192" s="56"/>
      <c r="I192" s="56"/>
      <c r="J192" s="56" t="s">
        <v>29</v>
      </c>
      <c r="K192" s="56"/>
      <c r="L192" s="39" t="s">
        <v>178</v>
      </c>
      <c r="M192" s="43">
        <f>M193</f>
        <v>0</v>
      </c>
      <c r="N192" s="43">
        <f t="shared" si="12"/>
        <v>150000</v>
      </c>
      <c r="O192" s="43">
        <f t="shared" si="12"/>
        <v>-149000</v>
      </c>
      <c r="P192" s="43">
        <f t="shared" si="12"/>
        <v>1000</v>
      </c>
      <c r="Q192" s="82">
        <f t="shared" si="12"/>
        <v>0</v>
      </c>
      <c r="R192" s="82">
        <f t="shared" si="12"/>
        <v>0</v>
      </c>
      <c r="S192" s="43">
        <f t="shared" si="12"/>
        <v>250000</v>
      </c>
      <c r="T192" s="44">
        <f t="shared" si="8"/>
        <v>249000</v>
      </c>
    </row>
    <row r="193" spans="1:20" s="34" customFormat="1" ht="15" customHeight="1">
      <c r="A193" s="35"/>
      <c r="B193" s="42"/>
      <c r="C193" s="45"/>
      <c r="D193" s="37"/>
      <c r="E193" s="37"/>
      <c r="F193" s="37"/>
      <c r="G193" s="37"/>
      <c r="H193" s="56"/>
      <c r="I193" s="56"/>
      <c r="J193" s="56"/>
      <c r="K193" s="57" t="s">
        <v>179</v>
      </c>
      <c r="L193" s="49" t="s">
        <v>180</v>
      </c>
      <c r="M193" s="46">
        <v>0</v>
      </c>
      <c r="N193" s="46">
        <v>150000</v>
      </c>
      <c r="O193" s="46">
        <v>-149000</v>
      </c>
      <c r="P193" s="46">
        <f>N193+O193</f>
        <v>1000</v>
      </c>
      <c r="Q193" s="83">
        <v>0</v>
      </c>
      <c r="R193" s="83">
        <v>0</v>
      </c>
      <c r="S193" s="46">
        <v>250000</v>
      </c>
      <c r="T193" s="44">
        <f t="shared" si="8"/>
        <v>249000</v>
      </c>
    </row>
    <row r="194" spans="1:20" s="48" customFormat="1" ht="15" customHeight="1">
      <c r="A194" s="35"/>
      <c r="B194" s="42"/>
      <c r="C194" s="45"/>
      <c r="D194" s="37"/>
      <c r="E194" s="37"/>
      <c r="F194" s="37"/>
      <c r="G194" s="37"/>
      <c r="H194" s="37"/>
      <c r="I194" s="37" t="s">
        <v>148</v>
      </c>
      <c r="J194" s="37"/>
      <c r="K194" s="37"/>
      <c r="L194" s="39" t="s">
        <v>181</v>
      </c>
      <c r="M194" s="43">
        <v>0</v>
      </c>
      <c r="N194" s="43">
        <f>N195+N199</f>
        <v>72409000</v>
      </c>
      <c r="O194" s="43"/>
      <c r="P194" s="43">
        <f>P195+P199</f>
        <v>75125000</v>
      </c>
      <c r="Q194" s="82" t="e">
        <f>Q195+Q199</f>
        <v>#REF!</v>
      </c>
      <c r="R194" s="82">
        <f>R195+R199</f>
        <v>26750275.7</v>
      </c>
      <c r="S194" s="43">
        <f>S195+S199</f>
        <v>135000000</v>
      </c>
      <c r="T194" s="44">
        <f t="shared" si="8"/>
        <v>59875000</v>
      </c>
    </row>
    <row r="195" spans="1:20" s="48" customFormat="1" ht="15" customHeight="1">
      <c r="A195" s="35"/>
      <c r="B195" s="42"/>
      <c r="C195" s="45"/>
      <c r="D195" s="37"/>
      <c r="E195" s="37"/>
      <c r="F195" s="37"/>
      <c r="G195" s="37"/>
      <c r="H195" s="37"/>
      <c r="I195" s="37"/>
      <c r="J195" s="37" t="s">
        <v>17</v>
      </c>
      <c r="K195" s="37"/>
      <c r="L195" s="39" t="s">
        <v>182</v>
      </c>
      <c r="M195" s="43">
        <v>0</v>
      </c>
      <c r="N195" s="43">
        <f>SUM(N196:N198)</f>
        <v>71909000</v>
      </c>
      <c r="O195" s="43"/>
      <c r="P195" s="43">
        <f>SUM(P196:P198)</f>
        <v>75124000</v>
      </c>
      <c r="Q195" s="82">
        <f>SUM(Q196:Q198)</f>
        <v>79791045.82</v>
      </c>
      <c r="R195" s="82">
        <f>SUM(R196:R198)</f>
        <v>26750275.7</v>
      </c>
      <c r="S195" s="43">
        <f>SUM(S196:S198)</f>
        <v>135000000</v>
      </c>
      <c r="T195" s="44">
        <f t="shared" si="8"/>
        <v>59876000</v>
      </c>
    </row>
    <row r="196" spans="1:20" s="34" customFormat="1" ht="15" customHeight="1">
      <c r="A196" s="35"/>
      <c r="B196" s="42"/>
      <c r="C196" s="45"/>
      <c r="D196" s="37"/>
      <c r="E196" s="37"/>
      <c r="F196" s="37"/>
      <c r="G196" s="37"/>
      <c r="H196" s="37"/>
      <c r="I196" s="37"/>
      <c r="J196" s="37"/>
      <c r="K196" s="38" t="s">
        <v>22</v>
      </c>
      <c r="L196" s="49" t="s">
        <v>183</v>
      </c>
      <c r="M196" s="46">
        <v>0</v>
      </c>
      <c r="N196" s="46">
        <v>4670000</v>
      </c>
      <c r="O196" s="46">
        <v>-2590000</v>
      </c>
      <c r="P196" s="46">
        <f>N196+O196</f>
        <v>2080000</v>
      </c>
      <c r="Q196" s="83">
        <v>2072081.67</v>
      </c>
      <c r="R196" s="83">
        <v>2290.29</v>
      </c>
      <c r="S196" s="46">
        <v>5000000</v>
      </c>
      <c r="T196" s="44">
        <f t="shared" si="8"/>
        <v>2920000</v>
      </c>
    </row>
    <row r="197" spans="1:20" s="34" customFormat="1" ht="15" customHeight="1">
      <c r="A197" s="35"/>
      <c r="B197" s="42"/>
      <c r="C197" s="45"/>
      <c r="D197" s="37"/>
      <c r="E197" s="37"/>
      <c r="F197" s="37"/>
      <c r="G197" s="37"/>
      <c r="H197" s="37"/>
      <c r="I197" s="37"/>
      <c r="J197" s="37"/>
      <c r="K197" s="38" t="s">
        <v>34</v>
      </c>
      <c r="L197" s="49" t="s">
        <v>184</v>
      </c>
      <c r="M197" s="46">
        <v>0</v>
      </c>
      <c r="N197" s="46">
        <v>44490000</v>
      </c>
      <c r="O197" s="46">
        <v>805000</v>
      </c>
      <c r="P197" s="46">
        <f>N197+O197</f>
        <v>45295000</v>
      </c>
      <c r="Q197" s="83">
        <v>50204243.08</v>
      </c>
      <c r="R197" s="83">
        <v>22858130.94</v>
      </c>
      <c r="S197" s="46">
        <v>90000000</v>
      </c>
      <c r="T197" s="44">
        <f t="shared" si="8"/>
        <v>44705000</v>
      </c>
    </row>
    <row r="198" spans="1:20" s="34" customFormat="1" ht="15" customHeight="1">
      <c r="A198" s="35"/>
      <c r="B198" s="42"/>
      <c r="C198" s="45"/>
      <c r="D198" s="37"/>
      <c r="E198" s="37"/>
      <c r="F198" s="37"/>
      <c r="G198" s="37"/>
      <c r="H198" s="37"/>
      <c r="I198" s="37"/>
      <c r="J198" s="37"/>
      <c r="K198" s="38" t="s">
        <v>47</v>
      </c>
      <c r="L198" s="49" t="s">
        <v>185</v>
      </c>
      <c r="M198" s="46">
        <v>0</v>
      </c>
      <c r="N198" s="46">
        <v>22749000</v>
      </c>
      <c r="O198" s="46">
        <v>5000000</v>
      </c>
      <c r="P198" s="46">
        <f>N198+O198</f>
        <v>27749000</v>
      </c>
      <c r="Q198" s="83">
        <v>27514721.07</v>
      </c>
      <c r="R198" s="83">
        <v>3889854.47</v>
      </c>
      <c r="S198" s="46">
        <v>40000000</v>
      </c>
      <c r="T198" s="44">
        <f t="shared" si="8"/>
        <v>12251000</v>
      </c>
    </row>
    <row r="199" spans="1:20" s="48" customFormat="1" ht="15" customHeight="1">
      <c r="A199" s="35"/>
      <c r="B199" s="42"/>
      <c r="C199" s="45"/>
      <c r="D199" s="37"/>
      <c r="E199" s="37"/>
      <c r="F199" s="37"/>
      <c r="G199" s="37"/>
      <c r="H199" s="37"/>
      <c r="I199" s="37"/>
      <c r="J199" s="37" t="s">
        <v>41</v>
      </c>
      <c r="K199" s="37"/>
      <c r="L199" s="39" t="s">
        <v>56</v>
      </c>
      <c r="M199" s="43">
        <v>0</v>
      </c>
      <c r="N199" s="43">
        <f>N200</f>
        <v>500000</v>
      </c>
      <c r="O199" s="43"/>
      <c r="P199" s="43">
        <f>P200</f>
        <v>1000</v>
      </c>
      <c r="Q199" s="82" t="e">
        <f>#REF!</f>
        <v>#REF!</v>
      </c>
      <c r="R199" s="82">
        <f>R200</f>
        <v>0</v>
      </c>
      <c r="S199" s="43">
        <f>S200</f>
        <v>0</v>
      </c>
      <c r="T199" s="44">
        <f t="shared" si="8"/>
        <v>-1000</v>
      </c>
    </row>
    <row r="200" spans="1:20" s="34" customFormat="1" ht="15" customHeight="1">
      <c r="A200" s="35"/>
      <c r="B200" s="42"/>
      <c r="C200" s="45"/>
      <c r="D200" s="37"/>
      <c r="E200" s="37"/>
      <c r="F200" s="37"/>
      <c r="G200" s="37"/>
      <c r="H200" s="37"/>
      <c r="I200" s="37"/>
      <c r="J200" s="37"/>
      <c r="K200" s="38" t="s">
        <v>22</v>
      </c>
      <c r="L200" s="49" t="s">
        <v>186</v>
      </c>
      <c r="M200" s="46">
        <v>0</v>
      </c>
      <c r="N200" s="46">
        <v>500000</v>
      </c>
      <c r="O200" s="46">
        <v>-499000</v>
      </c>
      <c r="P200" s="46">
        <f>N200+O200</f>
        <v>1000</v>
      </c>
      <c r="Q200" s="83">
        <v>0</v>
      </c>
      <c r="R200" s="83">
        <v>0</v>
      </c>
      <c r="S200" s="46">
        <v>0</v>
      </c>
      <c r="T200" s="44">
        <f>S200-P200</f>
        <v>-1000</v>
      </c>
    </row>
    <row r="201" spans="1:20" s="34" customFormat="1" ht="15" customHeight="1">
      <c r="A201" s="58"/>
      <c r="B201" s="59"/>
      <c r="C201" s="60"/>
      <c r="D201" s="61"/>
      <c r="E201" s="61"/>
      <c r="F201" s="61"/>
      <c r="G201" s="61"/>
      <c r="H201" s="61"/>
      <c r="I201" s="61"/>
      <c r="J201" s="61"/>
      <c r="K201" s="62"/>
      <c r="L201" s="63"/>
      <c r="M201" s="46"/>
      <c r="N201" s="46"/>
      <c r="O201" s="46"/>
      <c r="P201" s="46"/>
      <c r="Q201" s="83"/>
      <c r="R201" s="83"/>
      <c r="S201" s="88"/>
      <c r="T201" s="47"/>
    </row>
    <row r="202" spans="1:20" s="34" customFormat="1" ht="15" customHeight="1">
      <c r="A202" s="58"/>
      <c r="B202" s="59"/>
      <c r="C202" s="60"/>
      <c r="D202" s="61"/>
      <c r="E202" s="61"/>
      <c r="F202" s="61"/>
      <c r="G202" s="61"/>
      <c r="H202" s="61"/>
      <c r="I202" s="61"/>
      <c r="J202" s="61"/>
      <c r="K202" s="62"/>
      <c r="L202" s="64"/>
      <c r="M202" s="46"/>
      <c r="N202" s="46"/>
      <c r="O202" s="46"/>
      <c r="P202" s="46"/>
      <c r="Q202" s="83"/>
      <c r="R202" s="83"/>
      <c r="S202" s="88"/>
      <c r="T202" s="47"/>
    </row>
    <row r="203" spans="1:20" s="34" customFormat="1" ht="15" customHeight="1">
      <c r="A203" s="58"/>
      <c r="B203" s="59"/>
      <c r="C203" s="60"/>
      <c r="D203" s="61"/>
      <c r="E203" s="61"/>
      <c r="F203" s="61"/>
      <c r="G203" s="61"/>
      <c r="H203" s="61"/>
      <c r="I203" s="61"/>
      <c r="J203" s="61"/>
      <c r="K203" s="62"/>
      <c r="L203" s="64"/>
      <c r="M203" s="46"/>
      <c r="N203" s="46"/>
      <c r="O203" s="46"/>
      <c r="P203" s="46"/>
      <c r="Q203" s="83"/>
      <c r="R203" s="83"/>
      <c r="S203" s="88"/>
      <c r="T203" s="47"/>
    </row>
    <row r="204" spans="1:20" s="34" customFormat="1" ht="15" customHeight="1" thickBot="1">
      <c r="A204" s="65"/>
      <c r="B204" s="66"/>
      <c r="C204" s="67"/>
      <c r="D204" s="68"/>
      <c r="E204" s="68"/>
      <c r="F204" s="68"/>
      <c r="G204" s="68"/>
      <c r="H204" s="68"/>
      <c r="I204" s="68"/>
      <c r="J204" s="68"/>
      <c r="K204" s="69"/>
      <c r="L204" s="70"/>
      <c r="M204" s="71"/>
      <c r="N204" s="71"/>
      <c r="O204" s="71"/>
      <c r="P204" s="71"/>
      <c r="Q204" s="84"/>
      <c r="R204" s="84"/>
      <c r="S204" s="89"/>
      <c r="T204" s="72"/>
    </row>
    <row r="205" spans="1:20" ht="15" customHeight="1" thickTop="1">
      <c r="A205" s="14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8"/>
      <c r="N205" s="8"/>
      <c r="O205" s="8"/>
      <c r="P205" s="8"/>
      <c r="Q205" s="73"/>
      <c r="R205" s="73"/>
      <c r="S205" s="85"/>
      <c r="T205" s="8"/>
    </row>
    <row r="206" spans="1:20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8"/>
      <c r="N206" s="8"/>
      <c r="O206" s="8"/>
      <c r="P206" s="8"/>
      <c r="Q206" s="73"/>
      <c r="R206" s="73"/>
      <c r="S206" s="85"/>
      <c r="T206" s="8"/>
    </row>
    <row r="207" spans="1:20" ht="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8"/>
      <c r="N207" s="8"/>
      <c r="O207" s="8"/>
      <c r="P207" s="8"/>
      <c r="Q207" s="73"/>
      <c r="R207" s="73"/>
      <c r="S207" s="85"/>
      <c r="T207" s="8"/>
    </row>
    <row r="208" spans="1:20" ht="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8"/>
      <c r="N208" s="8"/>
      <c r="O208" s="8"/>
      <c r="P208" s="8"/>
      <c r="Q208" s="73"/>
      <c r="R208" s="73"/>
      <c r="S208" s="85"/>
      <c r="T208" s="8"/>
    </row>
    <row r="209" spans="1:20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8"/>
      <c r="N209" s="8"/>
      <c r="O209" s="8"/>
      <c r="P209" s="8"/>
      <c r="Q209" s="73"/>
      <c r="R209" s="73"/>
      <c r="S209" s="85"/>
      <c r="T209" s="8"/>
    </row>
    <row r="210" spans="1:20" ht="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8"/>
      <c r="N210" s="8"/>
      <c r="O210" s="8"/>
      <c r="P210" s="8"/>
      <c r="Q210" s="73"/>
      <c r="R210" s="73"/>
      <c r="S210" s="85"/>
      <c r="T210" s="8"/>
    </row>
    <row r="211" spans="1:20" ht="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8"/>
      <c r="N211" s="8"/>
      <c r="O211" s="8"/>
      <c r="P211" s="8"/>
      <c r="Q211" s="73"/>
      <c r="R211" s="73"/>
      <c r="S211" s="85"/>
      <c r="T211" s="8"/>
    </row>
    <row r="212" spans="1:20" ht="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8"/>
      <c r="N212" s="8"/>
      <c r="O212" s="8"/>
      <c r="P212" s="8"/>
      <c r="Q212" s="73"/>
      <c r="R212" s="73"/>
      <c r="S212" s="85"/>
      <c r="T212" s="8"/>
    </row>
    <row r="213" spans="1:20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8"/>
      <c r="N213" s="8"/>
      <c r="O213" s="8"/>
      <c r="P213" s="8"/>
      <c r="Q213" s="73"/>
      <c r="R213" s="73"/>
      <c r="S213" s="85"/>
      <c r="T213" s="8"/>
    </row>
    <row r="214" spans="1:20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8"/>
      <c r="N214" s="8"/>
      <c r="O214" s="8"/>
      <c r="P214" s="8"/>
      <c r="Q214" s="73"/>
      <c r="R214" s="73"/>
      <c r="S214" s="85"/>
      <c r="T214" s="8"/>
    </row>
    <row r="215" spans="1:20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8"/>
      <c r="N215" s="8"/>
      <c r="O215" s="8"/>
      <c r="P215" s="8"/>
      <c r="Q215" s="73"/>
      <c r="R215" s="73"/>
      <c r="S215" s="85"/>
      <c r="T215" s="8"/>
    </row>
    <row r="216" spans="1:20" ht="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8"/>
      <c r="N216" s="8"/>
      <c r="O216" s="8"/>
      <c r="P216" s="8"/>
      <c r="Q216" s="73"/>
      <c r="R216" s="73"/>
      <c r="S216" s="85"/>
      <c r="T216" s="8"/>
    </row>
    <row r="217" spans="1:20" ht="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8"/>
      <c r="N217" s="8"/>
      <c r="O217" s="8"/>
      <c r="P217" s="8"/>
      <c r="Q217" s="73"/>
      <c r="R217" s="73"/>
      <c r="S217" s="85"/>
      <c r="T217" s="8"/>
    </row>
    <row r="218" spans="1:20" ht="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8"/>
      <c r="N218" s="8"/>
      <c r="O218" s="8"/>
      <c r="P218" s="8"/>
      <c r="Q218" s="73"/>
      <c r="R218" s="73"/>
      <c r="S218" s="85"/>
      <c r="T218" s="8"/>
    </row>
    <row r="219" spans="1:20" ht="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8"/>
      <c r="N219" s="8"/>
      <c r="O219" s="8"/>
      <c r="P219" s="8"/>
      <c r="Q219" s="73"/>
      <c r="R219" s="73"/>
      <c r="S219" s="85"/>
      <c r="T219" s="8"/>
    </row>
    <row r="220" spans="1:20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8"/>
      <c r="N220" s="8"/>
      <c r="O220" s="8"/>
      <c r="P220" s="8"/>
      <c r="Q220" s="73"/>
      <c r="R220" s="73"/>
      <c r="S220" s="85"/>
      <c r="T220" s="8"/>
    </row>
    <row r="221" spans="1:20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8"/>
      <c r="N221" s="8"/>
      <c r="O221" s="8"/>
      <c r="P221" s="8"/>
      <c r="Q221" s="73"/>
      <c r="R221" s="73"/>
      <c r="S221" s="85"/>
      <c r="T221" s="8"/>
    </row>
    <row r="222" spans="1:20" ht="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8"/>
      <c r="N222" s="8"/>
      <c r="O222" s="8"/>
      <c r="P222" s="8"/>
      <c r="Q222" s="73"/>
      <c r="R222" s="73"/>
      <c r="S222" s="85"/>
      <c r="T222" s="8"/>
    </row>
    <row r="223" spans="1:20" ht="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8"/>
      <c r="N223" s="8"/>
      <c r="O223" s="8"/>
      <c r="P223" s="8"/>
      <c r="Q223" s="73"/>
      <c r="R223" s="73"/>
      <c r="S223" s="85"/>
      <c r="T223" s="8"/>
    </row>
    <row r="224" spans="1:20" ht="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8"/>
      <c r="N224" s="8"/>
      <c r="O224" s="8"/>
      <c r="P224" s="8"/>
      <c r="Q224" s="73"/>
      <c r="R224" s="73"/>
      <c r="S224" s="85"/>
      <c r="T224" s="8"/>
    </row>
    <row r="225" spans="1:20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8"/>
      <c r="N225" s="8"/>
      <c r="O225" s="8"/>
      <c r="P225" s="8"/>
      <c r="Q225" s="73"/>
      <c r="R225" s="73"/>
      <c r="S225" s="85"/>
      <c r="T225" s="8"/>
    </row>
    <row r="226" spans="1:20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8"/>
      <c r="N226" s="8"/>
      <c r="O226" s="8"/>
      <c r="P226" s="8"/>
      <c r="Q226" s="73"/>
      <c r="R226" s="73"/>
      <c r="S226" s="85"/>
      <c r="T226" s="8"/>
    </row>
    <row r="227" spans="1:20" ht="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8"/>
      <c r="N227" s="8"/>
      <c r="O227" s="8"/>
      <c r="P227" s="8"/>
      <c r="Q227" s="73"/>
      <c r="R227" s="73"/>
      <c r="S227" s="85"/>
      <c r="T227" s="8"/>
    </row>
    <row r="228" spans="1:20" ht="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8"/>
      <c r="N228" s="8"/>
      <c r="O228" s="8"/>
      <c r="P228" s="8"/>
      <c r="Q228" s="73"/>
      <c r="R228" s="73"/>
      <c r="S228" s="85"/>
      <c r="T228" s="8"/>
    </row>
    <row r="229" spans="1:20" ht="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8"/>
      <c r="N229" s="8"/>
      <c r="O229" s="8"/>
      <c r="P229" s="8"/>
      <c r="Q229" s="73"/>
      <c r="R229" s="73"/>
      <c r="S229" s="85"/>
      <c r="T229" s="8"/>
    </row>
    <row r="230" spans="1:20" ht="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8"/>
      <c r="N230" s="8"/>
      <c r="O230" s="8"/>
      <c r="P230" s="8"/>
      <c r="Q230" s="73"/>
      <c r="R230" s="73"/>
      <c r="S230" s="85"/>
      <c r="T230" s="8"/>
    </row>
    <row r="231" spans="1:20" ht="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8"/>
      <c r="N231" s="8"/>
      <c r="O231" s="8"/>
      <c r="P231" s="8"/>
      <c r="Q231" s="73"/>
      <c r="R231" s="73"/>
      <c r="S231" s="85"/>
      <c r="T231" s="8"/>
    </row>
    <row r="232" spans="1:20" ht="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8"/>
      <c r="N232" s="8"/>
      <c r="O232" s="8"/>
      <c r="P232" s="8"/>
      <c r="Q232" s="73"/>
      <c r="R232" s="73"/>
      <c r="S232" s="85"/>
      <c r="T232" s="8"/>
    </row>
    <row r="233" spans="1:20" ht="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8"/>
      <c r="N233" s="8"/>
      <c r="O233" s="8"/>
      <c r="P233" s="8"/>
      <c r="Q233" s="73"/>
      <c r="R233" s="73"/>
      <c r="S233" s="85"/>
      <c r="T233" s="8"/>
    </row>
    <row r="234" spans="1:20" ht="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8"/>
      <c r="N234" s="8"/>
      <c r="O234" s="8"/>
      <c r="P234" s="8"/>
      <c r="Q234" s="73"/>
      <c r="R234" s="73"/>
      <c r="S234" s="85"/>
      <c r="T234" s="8"/>
    </row>
    <row r="235" spans="1:20" ht="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8"/>
      <c r="N235" s="8"/>
      <c r="O235" s="8"/>
      <c r="P235" s="8"/>
      <c r="Q235" s="73"/>
      <c r="R235" s="73"/>
      <c r="S235" s="85"/>
      <c r="T235" s="8"/>
    </row>
    <row r="236" spans="1:20" ht="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8"/>
      <c r="N236" s="8"/>
      <c r="O236" s="8"/>
      <c r="P236" s="8"/>
      <c r="Q236" s="73"/>
      <c r="R236" s="73"/>
      <c r="S236" s="85"/>
      <c r="T236" s="8"/>
    </row>
    <row r="237" spans="1:20" ht="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8"/>
      <c r="N237" s="8"/>
      <c r="O237" s="8"/>
      <c r="P237" s="8"/>
      <c r="Q237" s="73"/>
      <c r="R237" s="73"/>
      <c r="S237" s="85"/>
      <c r="T237" s="8"/>
    </row>
    <row r="238" spans="1:20" ht="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8"/>
      <c r="N238" s="8"/>
      <c r="O238" s="8"/>
      <c r="P238" s="8"/>
      <c r="Q238" s="73"/>
      <c r="R238" s="73"/>
      <c r="S238" s="85"/>
      <c r="T238" s="8"/>
    </row>
    <row r="239" spans="1:20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8"/>
      <c r="N239" s="8"/>
      <c r="O239" s="8"/>
      <c r="P239" s="8"/>
      <c r="Q239" s="73"/>
      <c r="R239" s="73"/>
      <c r="S239" s="85"/>
      <c r="T239" s="8"/>
    </row>
    <row r="240" spans="1:20" ht="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8"/>
      <c r="N240" s="8"/>
      <c r="O240" s="8"/>
      <c r="P240" s="8"/>
      <c r="Q240" s="73"/>
      <c r="R240" s="73"/>
      <c r="S240" s="85"/>
      <c r="T240" s="8"/>
    </row>
    <row r="241" spans="1:20" ht="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8"/>
      <c r="N241" s="8"/>
      <c r="O241" s="8"/>
      <c r="P241" s="8"/>
      <c r="Q241" s="73"/>
      <c r="R241" s="73"/>
      <c r="S241" s="85"/>
      <c r="T241" s="8"/>
    </row>
    <row r="242" spans="1:20" ht="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8"/>
      <c r="N242" s="8"/>
      <c r="O242" s="8"/>
      <c r="P242" s="8"/>
      <c r="Q242" s="73"/>
      <c r="R242" s="73"/>
      <c r="S242" s="85"/>
      <c r="T242" s="8"/>
    </row>
    <row r="243" spans="1:20" ht="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8"/>
      <c r="N243" s="8"/>
      <c r="O243" s="8"/>
      <c r="P243" s="8"/>
      <c r="Q243" s="73"/>
      <c r="R243" s="73"/>
      <c r="S243" s="85"/>
      <c r="T243" s="8"/>
    </row>
    <row r="244" spans="1:20" ht="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8"/>
      <c r="N244" s="8"/>
      <c r="O244" s="8"/>
      <c r="P244" s="8"/>
      <c r="Q244" s="73"/>
      <c r="R244" s="73"/>
      <c r="S244" s="85"/>
      <c r="T244" s="8"/>
    </row>
    <row r="245" spans="1:20" ht="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8"/>
      <c r="N245" s="8"/>
      <c r="O245" s="8"/>
      <c r="P245" s="8"/>
      <c r="Q245" s="73"/>
      <c r="R245" s="73"/>
      <c r="S245" s="85"/>
      <c r="T245" s="8"/>
    </row>
    <row r="246" spans="1:20" ht="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8"/>
      <c r="N246" s="8"/>
      <c r="O246" s="8"/>
      <c r="P246" s="8"/>
      <c r="Q246" s="73"/>
      <c r="R246" s="73"/>
      <c r="S246" s="85"/>
      <c r="T246" s="8"/>
    </row>
    <row r="247" spans="1:20" ht="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8"/>
      <c r="N247" s="8"/>
      <c r="O247" s="8"/>
      <c r="P247" s="8"/>
      <c r="Q247" s="73"/>
      <c r="R247" s="73"/>
      <c r="S247" s="85"/>
      <c r="T247" s="8"/>
    </row>
    <row r="248" spans="1:20" ht="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8"/>
      <c r="N248" s="8"/>
      <c r="O248" s="8"/>
      <c r="P248" s="8"/>
      <c r="Q248" s="73"/>
      <c r="R248" s="73"/>
      <c r="S248" s="85"/>
      <c r="T248" s="8"/>
    </row>
    <row r="249" spans="1:20" ht="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8"/>
      <c r="N249" s="8"/>
      <c r="O249" s="8"/>
      <c r="P249" s="8"/>
      <c r="Q249" s="73"/>
      <c r="R249" s="73"/>
      <c r="S249" s="85"/>
      <c r="T249" s="8"/>
    </row>
    <row r="250" spans="1:20" ht="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8"/>
      <c r="N250" s="8"/>
      <c r="O250" s="8"/>
      <c r="P250" s="8"/>
      <c r="Q250" s="73"/>
      <c r="R250" s="73"/>
      <c r="S250" s="85"/>
      <c r="T250" s="8"/>
    </row>
    <row r="251" spans="1:20" ht="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8"/>
      <c r="N251" s="8"/>
      <c r="O251" s="8"/>
      <c r="P251" s="8"/>
      <c r="Q251" s="73"/>
      <c r="R251" s="73"/>
      <c r="S251" s="85"/>
      <c r="T251" s="8"/>
    </row>
    <row r="252" spans="1:20" ht="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8"/>
      <c r="N252" s="8"/>
      <c r="O252" s="8"/>
      <c r="P252" s="8"/>
      <c r="Q252" s="73"/>
      <c r="R252" s="73"/>
      <c r="S252" s="85"/>
      <c r="T252" s="8"/>
    </row>
    <row r="253" spans="1:20" ht="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8"/>
      <c r="N253" s="8"/>
      <c r="O253" s="8"/>
      <c r="P253" s="8"/>
      <c r="Q253" s="73"/>
      <c r="R253" s="73"/>
      <c r="S253" s="85"/>
      <c r="T253" s="8"/>
    </row>
    <row r="254" spans="1:20" ht="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8"/>
      <c r="N254" s="8"/>
      <c r="O254" s="8"/>
      <c r="P254" s="8"/>
      <c r="Q254" s="73"/>
      <c r="R254" s="73"/>
      <c r="S254" s="85"/>
      <c r="T254" s="8"/>
    </row>
    <row r="255" spans="1:20" ht="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8"/>
      <c r="N255" s="8"/>
      <c r="O255" s="8"/>
      <c r="P255" s="8"/>
      <c r="Q255" s="73"/>
      <c r="R255" s="73"/>
      <c r="S255" s="85"/>
      <c r="T255" s="8"/>
    </row>
    <row r="256" spans="1:20" ht="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8"/>
      <c r="N256" s="8"/>
      <c r="O256" s="8"/>
      <c r="P256" s="8"/>
      <c r="Q256" s="73"/>
      <c r="R256" s="73"/>
      <c r="S256" s="85"/>
      <c r="T256" s="8"/>
    </row>
    <row r="257" spans="1:20" ht="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8"/>
      <c r="N257" s="8"/>
      <c r="O257" s="8"/>
      <c r="P257" s="8"/>
      <c r="Q257" s="73"/>
      <c r="R257" s="73"/>
      <c r="S257" s="85"/>
      <c r="T257" s="8"/>
    </row>
    <row r="258" spans="1:20" ht="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8"/>
      <c r="N258" s="8"/>
      <c r="O258" s="8"/>
      <c r="P258" s="8"/>
      <c r="Q258" s="73"/>
      <c r="R258" s="73"/>
      <c r="S258" s="85"/>
      <c r="T258" s="8"/>
    </row>
    <row r="259" spans="1:20" ht="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8"/>
      <c r="N259" s="8"/>
      <c r="O259" s="8"/>
      <c r="P259" s="8"/>
      <c r="Q259" s="73"/>
      <c r="R259" s="73"/>
      <c r="S259" s="85"/>
      <c r="T259" s="8"/>
    </row>
    <row r="260" spans="1:20" ht="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8"/>
      <c r="N260" s="8"/>
      <c r="O260" s="8"/>
      <c r="P260" s="8"/>
      <c r="Q260" s="73"/>
      <c r="R260" s="73"/>
      <c r="S260" s="85"/>
      <c r="T260" s="8"/>
    </row>
    <row r="261" spans="1:20" ht="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8"/>
      <c r="N261" s="8"/>
      <c r="O261" s="8"/>
      <c r="P261" s="8"/>
      <c r="Q261" s="73"/>
      <c r="R261" s="73"/>
      <c r="S261" s="85"/>
      <c r="T261" s="8"/>
    </row>
    <row r="262" spans="1:20" ht="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8"/>
      <c r="N262" s="8"/>
      <c r="O262" s="8"/>
      <c r="P262" s="8"/>
      <c r="Q262" s="73"/>
      <c r="R262" s="73"/>
      <c r="S262" s="85"/>
      <c r="T262" s="8"/>
    </row>
    <row r="263" spans="1:20" ht="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8"/>
      <c r="N263" s="8"/>
      <c r="O263" s="8"/>
      <c r="P263" s="8"/>
      <c r="Q263" s="73"/>
      <c r="R263" s="73"/>
      <c r="S263" s="85"/>
      <c r="T263" s="8"/>
    </row>
    <row r="264" spans="1:20" ht="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8"/>
      <c r="N264" s="8"/>
      <c r="O264" s="8"/>
      <c r="P264" s="8"/>
      <c r="Q264" s="73"/>
      <c r="R264" s="73"/>
      <c r="S264" s="85"/>
      <c r="T264" s="8"/>
    </row>
    <row r="265" spans="1:20" ht="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8"/>
      <c r="N265" s="8"/>
      <c r="O265" s="8"/>
      <c r="P265" s="8"/>
      <c r="Q265" s="73"/>
      <c r="R265" s="73"/>
      <c r="S265" s="85"/>
      <c r="T265" s="8"/>
    </row>
    <row r="266" spans="1:20" ht="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8"/>
      <c r="N266" s="8"/>
      <c r="O266" s="8"/>
      <c r="P266" s="8"/>
      <c r="Q266" s="73"/>
      <c r="R266" s="73"/>
      <c r="S266" s="85"/>
      <c r="T266" s="8"/>
    </row>
    <row r="267" spans="1:20" ht="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8"/>
      <c r="N267" s="8"/>
      <c r="O267" s="8"/>
      <c r="P267" s="8"/>
      <c r="Q267" s="73"/>
      <c r="R267" s="73"/>
      <c r="S267" s="85"/>
      <c r="T267" s="8"/>
    </row>
    <row r="268" spans="1:20" ht="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8"/>
      <c r="N268" s="8"/>
      <c r="O268" s="8"/>
      <c r="P268" s="8"/>
      <c r="Q268" s="73"/>
      <c r="R268" s="73"/>
      <c r="S268" s="85"/>
      <c r="T268" s="8"/>
    </row>
    <row r="269" spans="1:20" ht="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8"/>
      <c r="N269" s="8"/>
      <c r="O269" s="8"/>
      <c r="P269" s="8"/>
      <c r="Q269" s="73"/>
      <c r="R269" s="73"/>
      <c r="S269" s="85"/>
      <c r="T269" s="8"/>
    </row>
    <row r="270" spans="1:20" ht="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8"/>
      <c r="N270" s="8"/>
      <c r="O270" s="8"/>
      <c r="P270" s="8"/>
      <c r="Q270" s="73"/>
      <c r="R270" s="73"/>
      <c r="S270" s="85"/>
      <c r="T270" s="8"/>
    </row>
    <row r="271" spans="1:20" ht="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8"/>
      <c r="N271" s="8"/>
      <c r="O271" s="8"/>
      <c r="P271" s="8"/>
      <c r="Q271" s="73"/>
      <c r="R271" s="73"/>
      <c r="S271" s="85"/>
      <c r="T271" s="8"/>
    </row>
    <row r="272" spans="1:20" ht="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8"/>
      <c r="N272" s="8"/>
      <c r="O272" s="8"/>
      <c r="P272" s="8"/>
      <c r="Q272" s="73"/>
      <c r="R272" s="73"/>
      <c r="S272" s="85"/>
      <c r="T272" s="8"/>
    </row>
    <row r="273" spans="1:20" ht="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8"/>
      <c r="N273" s="8"/>
      <c r="O273" s="8"/>
      <c r="P273" s="8"/>
      <c r="Q273" s="73"/>
      <c r="R273" s="73"/>
      <c r="S273" s="85"/>
      <c r="T273" s="8"/>
    </row>
    <row r="274" spans="1:20" ht="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8"/>
      <c r="N274" s="8"/>
      <c r="O274" s="8"/>
      <c r="P274" s="8"/>
      <c r="Q274" s="73"/>
      <c r="R274" s="73"/>
      <c r="S274" s="85"/>
      <c r="T274" s="8"/>
    </row>
    <row r="275" spans="1:20" ht="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8"/>
      <c r="N275" s="8"/>
      <c r="O275" s="8"/>
      <c r="P275" s="8"/>
      <c r="Q275" s="73"/>
      <c r="R275" s="73"/>
      <c r="S275" s="85"/>
      <c r="T275" s="8"/>
    </row>
    <row r="276" spans="1:20" ht="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8"/>
      <c r="N276" s="8"/>
      <c r="O276" s="8"/>
      <c r="P276" s="8"/>
      <c r="Q276" s="73"/>
      <c r="R276" s="73"/>
      <c r="S276" s="85"/>
      <c r="T276" s="8"/>
    </row>
    <row r="277" spans="1:20" ht="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8"/>
      <c r="N277" s="8"/>
      <c r="O277" s="8"/>
      <c r="P277" s="8"/>
      <c r="Q277" s="73"/>
      <c r="R277" s="73"/>
      <c r="S277" s="85"/>
      <c r="T277" s="8"/>
    </row>
    <row r="278" spans="1:20" ht="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8"/>
      <c r="N278" s="8"/>
      <c r="O278" s="8"/>
      <c r="P278" s="8"/>
      <c r="Q278" s="73"/>
      <c r="R278" s="73"/>
      <c r="S278" s="85"/>
      <c r="T278" s="8"/>
    </row>
    <row r="279" spans="1:20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8"/>
      <c r="N279" s="8"/>
      <c r="O279" s="8"/>
      <c r="P279" s="8"/>
      <c r="Q279" s="73"/>
      <c r="R279" s="73"/>
      <c r="S279" s="85"/>
      <c r="T279" s="8"/>
    </row>
    <row r="280" spans="1:20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8"/>
      <c r="N280" s="8"/>
      <c r="O280" s="8"/>
      <c r="P280" s="8"/>
      <c r="Q280" s="73"/>
      <c r="R280" s="73"/>
      <c r="S280" s="85"/>
      <c r="T280" s="8"/>
    </row>
    <row r="281" spans="1:20" ht="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8"/>
      <c r="N281" s="8"/>
      <c r="O281" s="8"/>
      <c r="P281" s="8"/>
      <c r="Q281" s="73"/>
      <c r="R281" s="73"/>
      <c r="S281" s="85"/>
      <c r="T281" s="8"/>
    </row>
    <row r="282" spans="1:20" ht="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8"/>
      <c r="N282" s="8"/>
      <c r="O282" s="8"/>
      <c r="P282" s="8"/>
      <c r="Q282" s="73"/>
      <c r="R282" s="73"/>
      <c r="S282" s="85"/>
      <c r="T282" s="8"/>
    </row>
    <row r="283" spans="1:20" ht="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8"/>
      <c r="N283" s="8"/>
      <c r="O283" s="8"/>
      <c r="P283" s="8"/>
      <c r="Q283" s="73"/>
      <c r="R283" s="73"/>
      <c r="S283" s="85"/>
      <c r="T283" s="8"/>
    </row>
    <row r="284" spans="1:20" ht="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8"/>
      <c r="N284" s="8"/>
      <c r="O284" s="8"/>
      <c r="P284" s="8"/>
      <c r="Q284" s="73"/>
      <c r="R284" s="73"/>
      <c r="S284" s="85"/>
      <c r="T284" s="8"/>
    </row>
    <row r="285" spans="1:20" ht="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8"/>
      <c r="N285" s="8"/>
      <c r="O285" s="8"/>
      <c r="P285" s="8"/>
      <c r="Q285" s="73"/>
      <c r="R285" s="73"/>
      <c r="S285" s="85"/>
      <c r="T285" s="8"/>
    </row>
    <row r="286" spans="1:20" ht="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8"/>
      <c r="N286" s="8"/>
      <c r="O286" s="8"/>
      <c r="P286" s="8"/>
      <c r="Q286" s="73"/>
      <c r="R286" s="73"/>
      <c r="S286" s="85"/>
      <c r="T286" s="8"/>
    </row>
    <row r="287" spans="1:20" ht="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8"/>
      <c r="N287" s="8"/>
      <c r="O287" s="8"/>
      <c r="P287" s="8"/>
      <c r="Q287" s="73"/>
      <c r="R287" s="73"/>
      <c r="S287" s="85"/>
      <c r="T287" s="8"/>
    </row>
    <row r="288" spans="1:20" ht="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8"/>
      <c r="N288" s="8"/>
      <c r="O288" s="8"/>
      <c r="P288" s="8"/>
      <c r="Q288" s="73"/>
      <c r="R288" s="73"/>
      <c r="S288" s="85"/>
      <c r="T288" s="8"/>
    </row>
    <row r="289" spans="1:20" ht="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8"/>
      <c r="N289" s="8"/>
      <c r="O289" s="8"/>
      <c r="P289" s="8"/>
      <c r="Q289" s="73"/>
      <c r="R289" s="73"/>
      <c r="S289" s="85"/>
      <c r="T289" s="8"/>
    </row>
    <row r="290" spans="1:20" ht="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8"/>
      <c r="N290" s="8"/>
      <c r="O290" s="8"/>
      <c r="P290" s="8"/>
      <c r="Q290" s="73"/>
      <c r="R290" s="73"/>
      <c r="S290" s="85"/>
      <c r="T290" s="8"/>
    </row>
    <row r="291" spans="1:20" ht="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8"/>
      <c r="N291" s="8"/>
      <c r="O291" s="8"/>
      <c r="P291" s="8"/>
      <c r="Q291" s="73"/>
      <c r="R291" s="73"/>
      <c r="S291" s="85"/>
      <c r="T291" s="8"/>
    </row>
    <row r="292" spans="1:20" ht="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8"/>
      <c r="N292" s="8"/>
      <c r="O292" s="8"/>
      <c r="P292" s="8"/>
      <c r="Q292" s="73"/>
      <c r="R292" s="73"/>
      <c r="S292" s="85"/>
      <c r="T292" s="8"/>
    </row>
    <row r="293" spans="1:20" ht="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8"/>
      <c r="N293" s="8"/>
      <c r="O293" s="8"/>
      <c r="P293" s="8"/>
      <c r="Q293" s="73"/>
      <c r="R293" s="73"/>
      <c r="S293" s="85"/>
      <c r="T293" s="8"/>
    </row>
    <row r="294" spans="1:20" ht="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8"/>
      <c r="N294" s="8"/>
      <c r="O294" s="8"/>
      <c r="P294" s="8"/>
      <c r="Q294" s="73"/>
      <c r="R294" s="73"/>
      <c r="S294" s="85"/>
      <c r="T294" s="8"/>
    </row>
    <row r="295" spans="1:20" ht="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8"/>
      <c r="N295" s="8"/>
      <c r="O295" s="8"/>
      <c r="P295" s="8"/>
      <c r="Q295" s="73"/>
      <c r="R295" s="73"/>
      <c r="S295" s="85"/>
      <c r="T295" s="8"/>
    </row>
    <row r="296" spans="1:20" ht="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8"/>
      <c r="N296" s="8"/>
      <c r="O296" s="8"/>
      <c r="P296" s="8"/>
      <c r="Q296" s="73"/>
      <c r="R296" s="73"/>
      <c r="S296" s="85"/>
      <c r="T296" s="8"/>
    </row>
    <row r="297" spans="1:20" ht="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8"/>
      <c r="N297" s="8"/>
      <c r="O297" s="8"/>
      <c r="P297" s="8"/>
      <c r="Q297" s="73"/>
      <c r="R297" s="73"/>
      <c r="S297" s="85"/>
      <c r="T297" s="8"/>
    </row>
    <row r="298" spans="1:20" ht="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8"/>
      <c r="N298" s="8"/>
      <c r="O298" s="8"/>
      <c r="P298" s="8"/>
      <c r="Q298" s="73"/>
      <c r="R298" s="73"/>
      <c r="S298" s="85"/>
      <c r="T298" s="8"/>
    </row>
    <row r="299" spans="1:20" ht="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8"/>
      <c r="N299" s="8"/>
      <c r="O299" s="8"/>
      <c r="P299" s="8"/>
      <c r="Q299" s="73"/>
      <c r="R299" s="73"/>
      <c r="S299" s="85"/>
      <c r="T299" s="8"/>
    </row>
    <row r="300" spans="1:20" ht="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8"/>
      <c r="N300" s="8"/>
      <c r="O300" s="8"/>
      <c r="P300" s="8"/>
      <c r="Q300" s="73"/>
      <c r="R300" s="73"/>
      <c r="S300" s="85"/>
      <c r="T300" s="8"/>
    </row>
    <row r="301" spans="1:20" ht="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8"/>
      <c r="N301" s="8"/>
      <c r="O301" s="8"/>
      <c r="P301" s="8"/>
      <c r="Q301" s="73"/>
      <c r="R301" s="73"/>
      <c r="S301" s="85"/>
      <c r="T301" s="8"/>
    </row>
    <row r="302" spans="1:20" ht="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8"/>
      <c r="N302" s="8"/>
      <c r="O302" s="8"/>
      <c r="P302" s="8"/>
      <c r="Q302" s="73"/>
      <c r="R302" s="73"/>
      <c r="S302" s="85"/>
      <c r="T302" s="8"/>
    </row>
    <row r="303" spans="1:20" ht="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8"/>
      <c r="N303" s="8"/>
      <c r="O303" s="8"/>
      <c r="P303" s="8"/>
      <c r="Q303" s="73"/>
      <c r="R303" s="73"/>
      <c r="S303" s="85"/>
      <c r="T303" s="8"/>
    </row>
    <row r="304" spans="1:20" ht="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8"/>
      <c r="N304" s="8"/>
      <c r="O304" s="8"/>
      <c r="P304" s="8"/>
      <c r="Q304" s="73"/>
      <c r="R304" s="73"/>
      <c r="S304" s="85"/>
      <c r="T304" s="8"/>
    </row>
    <row r="305" spans="1:20" ht="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8"/>
      <c r="N305" s="8"/>
      <c r="O305" s="8"/>
      <c r="P305" s="8"/>
      <c r="Q305" s="73"/>
      <c r="R305" s="73"/>
      <c r="S305" s="85"/>
      <c r="T305" s="8"/>
    </row>
    <row r="306" spans="1:20" ht="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8"/>
      <c r="N306" s="8"/>
      <c r="O306" s="8"/>
      <c r="P306" s="8"/>
      <c r="Q306" s="73"/>
      <c r="R306" s="73"/>
      <c r="S306" s="85"/>
      <c r="T306" s="8"/>
    </row>
    <row r="307" spans="1:20" ht="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8"/>
      <c r="N307" s="8"/>
      <c r="O307" s="8"/>
      <c r="P307" s="8"/>
      <c r="Q307" s="73"/>
      <c r="R307" s="73"/>
      <c r="S307" s="85"/>
      <c r="T307" s="8"/>
    </row>
    <row r="308" spans="1:20" ht="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8"/>
      <c r="N308" s="8"/>
      <c r="O308" s="8"/>
      <c r="P308" s="8"/>
      <c r="Q308" s="73"/>
      <c r="R308" s="73"/>
      <c r="S308" s="85"/>
      <c r="T308" s="8"/>
    </row>
    <row r="309" spans="1:20" ht="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8"/>
      <c r="N309" s="8"/>
      <c r="O309" s="8"/>
      <c r="P309" s="8"/>
      <c r="Q309" s="73"/>
      <c r="R309" s="73"/>
      <c r="S309" s="85"/>
      <c r="T309" s="8"/>
    </row>
    <row r="310" spans="1:20" ht="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8"/>
      <c r="N310" s="8"/>
      <c r="O310" s="8"/>
      <c r="P310" s="8"/>
      <c r="Q310" s="73"/>
      <c r="R310" s="73"/>
      <c r="S310" s="85"/>
      <c r="T310" s="8"/>
    </row>
    <row r="311" spans="1:20" ht="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8"/>
      <c r="N311" s="8"/>
      <c r="O311" s="8"/>
      <c r="P311" s="8"/>
      <c r="Q311" s="73"/>
      <c r="R311" s="73"/>
      <c r="S311" s="85"/>
      <c r="T311" s="8"/>
    </row>
    <row r="312" spans="1:20" ht="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8"/>
      <c r="N312" s="8"/>
      <c r="O312" s="8"/>
      <c r="P312" s="8"/>
      <c r="Q312" s="73"/>
      <c r="R312" s="73"/>
      <c r="S312" s="85"/>
      <c r="T312" s="8"/>
    </row>
    <row r="313" spans="1:20" ht="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8"/>
      <c r="N313" s="8"/>
      <c r="O313" s="8"/>
      <c r="P313" s="8"/>
      <c r="Q313" s="73"/>
      <c r="R313" s="73"/>
      <c r="S313" s="85"/>
      <c r="T313" s="8"/>
    </row>
    <row r="314" spans="1:20" ht="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8"/>
      <c r="N314" s="8"/>
      <c r="O314" s="8"/>
      <c r="P314" s="8"/>
      <c r="Q314" s="73"/>
      <c r="R314" s="73"/>
      <c r="S314" s="85"/>
      <c r="T314" s="8"/>
    </row>
    <row r="315" spans="1:20" ht="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8"/>
      <c r="N315" s="8"/>
      <c r="O315" s="8"/>
      <c r="P315" s="8"/>
      <c r="Q315" s="73"/>
      <c r="R315" s="73"/>
      <c r="S315" s="85"/>
      <c r="T315" s="8"/>
    </row>
    <row r="316" spans="1:20" ht="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8"/>
      <c r="N316" s="8"/>
      <c r="O316" s="8"/>
      <c r="P316" s="8"/>
      <c r="Q316" s="73"/>
      <c r="R316" s="73"/>
      <c r="S316" s="85"/>
      <c r="T316" s="8"/>
    </row>
    <row r="317" spans="1:20" ht="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8"/>
      <c r="N317" s="8"/>
      <c r="O317" s="8"/>
      <c r="P317" s="8"/>
      <c r="Q317" s="73"/>
      <c r="R317" s="73"/>
      <c r="S317" s="85"/>
      <c r="T317" s="8"/>
    </row>
    <row r="318" spans="1:20" ht="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8"/>
      <c r="N318" s="8"/>
      <c r="O318" s="8"/>
      <c r="P318" s="8"/>
      <c r="Q318" s="73"/>
      <c r="R318" s="73"/>
      <c r="S318" s="85"/>
      <c r="T318" s="8"/>
    </row>
    <row r="319" spans="1:20" ht="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8"/>
      <c r="N319" s="8"/>
      <c r="O319" s="8"/>
      <c r="P319" s="8"/>
      <c r="Q319" s="73"/>
      <c r="R319" s="73"/>
      <c r="S319" s="85"/>
      <c r="T319" s="8"/>
    </row>
    <row r="320" spans="1:20" ht="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8"/>
      <c r="N320" s="8"/>
      <c r="O320" s="8"/>
      <c r="P320" s="8"/>
      <c r="Q320" s="73"/>
      <c r="R320" s="73"/>
      <c r="S320" s="85"/>
      <c r="T320" s="8"/>
    </row>
    <row r="321" spans="1:20" ht="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8"/>
      <c r="N321" s="8"/>
      <c r="O321" s="8"/>
      <c r="P321" s="8"/>
      <c r="Q321" s="73"/>
      <c r="R321" s="73"/>
      <c r="S321" s="85"/>
      <c r="T321" s="8"/>
    </row>
    <row r="322" spans="1:20" ht="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8"/>
      <c r="N322" s="8"/>
      <c r="O322" s="8"/>
      <c r="P322" s="8"/>
      <c r="Q322" s="73"/>
      <c r="R322" s="73"/>
      <c r="S322" s="85"/>
      <c r="T322" s="8"/>
    </row>
    <row r="323" spans="1:20" ht="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8"/>
      <c r="N323" s="8"/>
      <c r="O323" s="8"/>
      <c r="P323" s="8"/>
      <c r="Q323" s="73"/>
      <c r="R323" s="73"/>
      <c r="S323" s="85"/>
      <c r="T323" s="8"/>
    </row>
    <row r="324" spans="1:20" ht="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8"/>
      <c r="N324" s="8"/>
      <c r="O324" s="8"/>
      <c r="P324" s="8"/>
      <c r="Q324" s="73"/>
      <c r="R324" s="73"/>
      <c r="S324" s="85"/>
      <c r="T324" s="8"/>
    </row>
    <row r="325" spans="1:20" ht="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8"/>
      <c r="N325" s="8"/>
      <c r="O325" s="8"/>
      <c r="P325" s="8"/>
      <c r="Q325" s="73"/>
      <c r="R325" s="73"/>
      <c r="S325" s="85"/>
      <c r="T325" s="8"/>
    </row>
    <row r="326" spans="1:20" ht="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8"/>
      <c r="N326" s="8"/>
      <c r="O326" s="8"/>
      <c r="P326" s="8"/>
      <c r="Q326" s="73"/>
      <c r="R326" s="73"/>
      <c r="S326" s="85"/>
      <c r="T326" s="8"/>
    </row>
    <row r="327" spans="1:20" ht="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8"/>
      <c r="N327" s="8"/>
      <c r="O327" s="8"/>
      <c r="P327" s="8"/>
      <c r="Q327" s="73"/>
      <c r="R327" s="73"/>
      <c r="S327" s="85"/>
      <c r="T327" s="8"/>
    </row>
    <row r="328" spans="1:20" ht="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8"/>
      <c r="N328" s="8"/>
      <c r="O328" s="8"/>
      <c r="P328" s="8"/>
      <c r="Q328" s="73"/>
      <c r="R328" s="73"/>
      <c r="S328" s="85"/>
      <c r="T328" s="8"/>
    </row>
    <row r="329" spans="1:20" ht="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8"/>
      <c r="N329" s="8"/>
      <c r="O329" s="8"/>
      <c r="P329" s="8"/>
      <c r="Q329" s="73"/>
      <c r="R329" s="73"/>
      <c r="S329" s="85"/>
      <c r="T329" s="8"/>
    </row>
    <row r="330" spans="1:20" ht="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8"/>
      <c r="N330" s="8"/>
      <c r="O330" s="8"/>
      <c r="P330" s="8"/>
      <c r="Q330" s="73"/>
      <c r="R330" s="73"/>
      <c r="S330" s="85"/>
      <c r="T330" s="8"/>
    </row>
    <row r="331" spans="1:20" ht="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8"/>
      <c r="N331" s="8"/>
      <c r="O331" s="8"/>
      <c r="P331" s="8"/>
      <c r="Q331" s="73"/>
      <c r="R331" s="73"/>
      <c r="S331" s="85"/>
      <c r="T331" s="8"/>
    </row>
    <row r="332" spans="1:20" ht="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8"/>
      <c r="N332" s="8"/>
      <c r="O332" s="8"/>
      <c r="P332" s="8"/>
      <c r="Q332" s="73"/>
      <c r="R332" s="73"/>
      <c r="S332" s="85"/>
      <c r="T332" s="8"/>
    </row>
    <row r="333" spans="1:20" ht="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8"/>
      <c r="N333" s="8"/>
      <c r="O333" s="8"/>
      <c r="P333" s="8"/>
      <c r="Q333" s="73"/>
      <c r="R333" s="73"/>
      <c r="S333" s="85"/>
      <c r="T333" s="8"/>
    </row>
    <row r="334" spans="1:20" ht="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8"/>
      <c r="N334" s="8"/>
      <c r="O334" s="8"/>
      <c r="P334" s="8"/>
      <c r="Q334" s="73"/>
      <c r="R334" s="73"/>
      <c r="S334" s="85"/>
      <c r="T334" s="8"/>
    </row>
    <row r="335" spans="1:20" ht="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8"/>
      <c r="N335" s="8"/>
      <c r="O335" s="8"/>
      <c r="P335" s="8"/>
      <c r="Q335" s="73"/>
      <c r="R335" s="73"/>
      <c r="S335" s="85"/>
      <c r="T335" s="8"/>
    </row>
    <row r="336" spans="1:20" ht="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8"/>
      <c r="N336" s="8"/>
      <c r="O336" s="8"/>
      <c r="P336" s="8"/>
      <c r="Q336" s="73"/>
      <c r="R336" s="73"/>
      <c r="S336" s="85"/>
      <c r="T336" s="8"/>
    </row>
    <row r="337" spans="1:20" ht="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8"/>
      <c r="N337" s="8"/>
      <c r="O337" s="8"/>
      <c r="P337" s="8"/>
      <c r="Q337" s="73"/>
      <c r="R337" s="73"/>
      <c r="S337" s="85"/>
      <c r="T337" s="8"/>
    </row>
    <row r="338" spans="1:20" ht="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8"/>
      <c r="N338" s="8"/>
      <c r="O338" s="8"/>
      <c r="P338" s="8"/>
      <c r="Q338" s="73"/>
      <c r="R338" s="73"/>
      <c r="S338" s="85"/>
      <c r="T338" s="8"/>
    </row>
    <row r="339" spans="1:20" ht="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8"/>
      <c r="N339" s="8"/>
      <c r="O339" s="8"/>
      <c r="P339" s="8"/>
      <c r="Q339" s="73"/>
      <c r="R339" s="73"/>
      <c r="S339" s="85"/>
      <c r="T339" s="8"/>
    </row>
    <row r="340" spans="1:20" ht="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8"/>
      <c r="N340" s="8"/>
      <c r="O340" s="8"/>
      <c r="P340" s="8"/>
      <c r="Q340" s="73"/>
      <c r="R340" s="73"/>
      <c r="S340" s="85"/>
      <c r="T340" s="8"/>
    </row>
    <row r="341" spans="1:20" ht="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8"/>
      <c r="N341" s="8"/>
      <c r="O341" s="8"/>
      <c r="P341" s="8"/>
      <c r="Q341" s="73"/>
      <c r="R341" s="73"/>
      <c r="S341" s="85"/>
      <c r="T341" s="8"/>
    </row>
    <row r="342" spans="1:20" ht="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8"/>
      <c r="N342" s="8"/>
      <c r="O342" s="8"/>
      <c r="P342" s="8"/>
      <c r="Q342" s="73"/>
      <c r="R342" s="73"/>
      <c r="S342" s="85"/>
      <c r="T342" s="8"/>
    </row>
    <row r="343" spans="1:20" ht="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8"/>
      <c r="N343" s="8"/>
      <c r="O343" s="8"/>
      <c r="P343" s="8"/>
      <c r="Q343" s="73"/>
      <c r="R343" s="73"/>
      <c r="S343" s="85"/>
      <c r="T343" s="8"/>
    </row>
    <row r="344" spans="1:20" ht="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8"/>
      <c r="N344" s="8"/>
      <c r="O344" s="8"/>
      <c r="P344" s="8"/>
      <c r="Q344" s="73"/>
      <c r="R344" s="73"/>
      <c r="S344" s="85"/>
      <c r="T344" s="8"/>
    </row>
    <row r="345" spans="1:20" ht="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8"/>
      <c r="N345" s="8"/>
      <c r="O345" s="8"/>
      <c r="P345" s="8"/>
      <c r="Q345" s="73"/>
      <c r="R345" s="73"/>
      <c r="S345" s="85"/>
      <c r="T345" s="8"/>
    </row>
    <row r="346" spans="1:20" ht="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8"/>
      <c r="N346" s="8"/>
      <c r="O346" s="8"/>
      <c r="P346" s="8"/>
      <c r="Q346" s="73"/>
      <c r="R346" s="73"/>
      <c r="S346" s="85"/>
      <c r="T346" s="8"/>
    </row>
    <row r="347" spans="1:20" ht="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8"/>
      <c r="N347" s="8"/>
      <c r="O347" s="8"/>
      <c r="P347" s="8"/>
      <c r="Q347" s="73"/>
      <c r="R347" s="73"/>
      <c r="S347" s="85"/>
      <c r="T347" s="8"/>
    </row>
    <row r="348" spans="1:20" ht="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8"/>
      <c r="N348" s="8"/>
      <c r="O348" s="8"/>
      <c r="P348" s="8"/>
      <c r="Q348" s="73"/>
      <c r="R348" s="73"/>
      <c r="S348" s="85"/>
      <c r="T348" s="8"/>
    </row>
    <row r="349" spans="1:20" ht="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8"/>
      <c r="N349" s="8"/>
      <c r="O349" s="8"/>
      <c r="P349" s="8"/>
      <c r="Q349" s="73"/>
      <c r="R349" s="73"/>
      <c r="S349" s="85"/>
      <c r="T349" s="8"/>
    </row>
    <row r="350" spans="1:20" ht="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8"/>
      <c r="N350" s="8"/>
      <c r="O350" s="8"/>
      <c r="P350" s="8"/>
      <c r="Q350" s="73"/>
      <c r="R350" s="73"/>
      <c r="S350" s="85"/>
      <c r="T350" s="8"/>
    </row>
    <row r="351" spans="1:20" ht="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8"/>
      <c r="N351" s="8"/>
      <c r="O351" s="8"/>
      <c r="P351" s="8"/>
      <c r="Q351" s="73"/>
      <c r="R351" s="73"/>
      <c r="S351" s="85"/>
      <c r="T351" s="8"/>
    </row>
    <row r="352" spans="1:20" ht="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8"/>
      <c r="N352" s="8"/>
      <c r="O352" s="8"/>
      <c r="P352" s="8"/>
      <c r="Q352" s="73"/>
      <c r="R352" s="73"/>
      <c r="S352" s="85"/>
      <c r="T352" s="8"/>
    </row>
    <row r="353" spans="1:20" ht="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8"/>
      <c r="N353" s="8"/>
      <c r="O353" s="8"/>
      <c r="P353" s="8"/>
      <c r="Q353" s="73"/>
      <c r="R353" s="73"/>
      <c r="S353" s="85"/>
      <c r="T353" s="8"/>
    </row>
    <row r="354" spans="1:20" ht="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8"/>
      <c r="N354" s="8"/>
      <c r="O354" s="8"/>
      <c r="P354" s="8"/>
      <c r="Q354" s="73"/>
      <c r="R354" s="73"/>
      <c r="S354" s="85"/>
      <c r="T354" s="8"/>
    </row>
    <row r="355" spans="1:20" ht="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8"/>
      <c r="N355" s="8"/>
      <c r="O355" s="8"/>
      <c r="P355" s="8"/>
      <c r="Q355" s="73"/>
      <c r="R355" s="73"/>
      <c r="S355" s="85"/>
      <c r="T355" s="8"/>
    </row>
    <row r="356" spans="1:20" ht="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8"/>
      <c r="N356" s="8"/>
      <c r="O356" s="8"/>
      <c r="P356" s="8"/>
      <c r="Q356" s="73"/>
      <c r="R356" s="73"/>
      <c r="S356" s="85"/>
      <c r="T356" s="8"/>
    </row>
    <row r="357" spans="1:20" ht="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8"/>
      <c r="N357" s="8"/>
      <c r="O357" s="8"/>
      <c r="P357" s="8"/>
      <c r="Q357" s="73"/>
      <c r="R357" s="73"/>
      <c r="S357" s="85"/>
      <c r="T357" s="8"/>
    </row>
    <row r="358" spans="1:20" ht="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8"/>
      <c r="N358" s="8"/>
      <c r="O358" s="8"/>
      <c r="P358" s="8"/>
      <c r="Q358" s="73"/>
      <c r="R358" s="73"/>
      <c r="S358" s="85"/>
      <c r="T358" s="8"/>
    </row>
    <row r="359" spans="1:20" ht="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8"/>
      <c r="N359" s="8"/>
      <c r="O359" s="8"/>
      <c r="P359" s="8"/>
      <c r="Q359" s="73"/>
      <c r="R359" s="73"/>
      <c r="S359" s="85"/>
      <c r="T359" s="8"/>
    </row>
    <row r="360" spans="1:20" ht="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8"/>
      <c r="N360" s="8"/>
      <c r="O360" s="8"/>
      <c r="P360" s="8"/>
      <c r="Q360" s="73"/>
      <c r="R360" s="73"/>
      <c r="S360" s="85"/>
      <c r="T360" s="8"/>
    </row>
    <row r="361" spans="1:20" ht="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8"/>
      <c r="N361" s="8"/>
      <c r="O361" s="8"/>
      <c r="P361" s="8"/>
      <c r="Q361" s="73"/>
      <c r="R361" s="73"/>
      <c r="S361" s="85"/>
      <c r="T361" s="8"/>
    </row>
    <row r="362" spans="1:20" ht="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8"/>
      <c r="N362" s="8"/>
      <c r="O362" s="8"/>
      <c r="P362" s="8"/>
      <c r="Q362" s="73"/>
      <c r="R362" s="73"/>
      <c r="S362" s="85"/>
      <c r="T362" s="8"/>
    </row>
    <row r="363" spans="1:20" ht="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8"/>
      <c r="N363" s="8"/>
      <c r="O363" s="8"/>
      <c r="P363" s="8"/>
      <c r="Q363" s="73"/>
      <c r="R363" s="73"/>
      <c r="S363" s="85"/>
      <c r="T363" s="8"/>
    </row>
    <row r="364" spans="1:20" ht="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8"/>
      <c r="N364" s="8"/>
      <c r="O364" s="8"/>
      <c r="P364" s="8"/>
      <c r="Q364" s="73"/>
      <c r="R364" s="73"/>
      <c r="S364" s="85"/>
      <c r="T364" s="8"/>
    </row>
    <row r="365" spans="1:20" ht="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8"/>
      <c r="N365" s="8"/>
      <c r="O365" s="8"/>
      <c r="P365" s="8"/>
      <c r="Q365" s="73"/>
      <c r="R365" s="73"/>
      <c r="S365" s="85"/>
      <c r="T365" s="8"/>
    </row>
    <row r="366" spans="1:20" ht="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8"/>
      <c r="N366" s="8"/>
      <c r="O366" s="8"/>
      <c r="P366" s="8"/>
      <c r="Q366" s="73"/>
      <c r="R366" s="73"/>
      <c r="S366" s="85"/>
      <c r="T366" s="8"/>
    </row>
    <row r="367" spans="1:20" ht="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8"/>
      <c r="N367" s="8"/>
      <c r="O367" s="8"/>
      <c r="P367" s="8"/>
      <c r="Q367" s="73"/>
      <c r="R367" s="73"/>
      <c r="S367" s="85"/>
      <c r="T367" s="8"/>
    </row>
    <row r="368" spans="1:20" ht="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8"/>
      <c r="N368" s="8"/>
      <c r="O368" s="8"/>
      <c r="P368" s="8"/>
      <c r="Q368" s="73"/>
      <c r="R368" s="73"/>
      <c r="S368" s="85"/>
      <c r="T368" s="8"/>
    </row>
    <row r="369" spans="1:20" ht="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8"/>
      <c r="N369" s="8"/>
      <c r="O369" s="8"/>
      <c r="P369" s="8"/>
      <c r="Q369" s="73"/>
      <c r="R369" s="73"/>
      <c r="S369" s="85"/>
      <c r="T369" s="8"/>
    </row>
    <row r="370" spans="1:20" ht="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8"/>
      <c r="N370" s="8"/>
      <c r="O370" s="8"/>
      <c r="P370" s="8"/>
      <c r="Q370" s="73"/>
      <c r="R370" s="73"/>
      <c r="S370" s="85"/>
      <c r="T370" s="8"/>
    </row>
    <row r="371" spans="1:20" ht="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8"/>
      <c r="N371" s="8"/>
      <c r="O371" s="8"/>
      <c r="P371" s="8"/>
      <c r="Q371" s="73"/>
      <c r="R371" s="73"/>
      <c r="S371" s="85"/>
      <c r="T371" s="8"/>
    </row>
    <row r="372" spans="1:20" ht="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8"/>
      <c r="N372" s="8"/>
      <c r="O372" s="8"/>
      <c r="P372" s="8"/>
      <c r="Q372" s="73"/>
      <c r="R372" s="73"/>
      <c r="S372" s="85"/>
      <c r="T372" s="8"/>
    </row>
    <row r="373" spans="1:20" ht="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8"/>
      <c r="N373" s="8"/>
      <c r="O373" s="8"/>
      <c r="P373" s="8"/>
      <c r="Q373" s="73"/>
      <c r="R373" s="73"/>
      <c r="S373" s="85"/>
      <c r="T373" s="8"/>
    </row>
    <row r="374" spans="1:20" ht="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8"/>
      <c r="N374" s="8"/>
      <c r="O374" s="8"/>
      <c r="P374" s="8"/>
      <c r="Q374" s="73"/>
      <c r="R374" s="73"/>
      <c r="S374" s="85"/>
      <c r="T374" s="8"/>
    </row>
    <row r="375" spans="1:20" ht="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8"/>
      <c r="N375" s="8"/>
      <c r="O375" s="8"/>
      <c r="P375" s="8"/>
      <c r="Q375" s="73"/>
      <c r="R375" s="73"/>
      <c r="S375" s="85"/>
      <c r="T375" s="8"/>
    </row>
    <row r="376" spans="1:20" ht="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8"/>
      <c r="N376" s="8"/>
      <c r="O376" s="8"/>
      <c r="P376" s="8"/>
      <c r="Q376" s="73"/>
      <c r="R376" s="73"/>
      <c r="S376" s="85"/>
      <c r="T376" s="8"/>
    </row>
    <row r="377" spans="1:20" ht="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8"/>
      <c r="N377" s="8"/>
      <c r="O377" s="8"/>
      <c r="P377" s="8"/>
      <c r="Q377" s="73"/>
      <c r="R377" s="73"/>
      <c r="S377" s="85"/>
      <c r="T377" s="8"/>
    </row>
    <row r="378" spans="1:20" ht="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8"/>
      <c r="N378" s="8"/>
      <c r="O378" s="8"/>
      <c r="P378" s="8"/>
      <c r="Q378" s="73"/>
      <c r="R378" s="73"/>
      <c r="S378" s="85"/>
      <c r="T378" s="8"/>
    </row>
    <row r="379" spans="1:20" ht="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8"/>
      <c r="N379" s="8"/>
      <c r="O379" s="8"/>
      <c r="P379" s="8"/>
      <c r="Q379" s="73"/>
      <c r="R379" s="73"/>
      <c r="S379" s="85"/>
      <c r="T379" s="8"/>
    </row>
    <row r="380" spans="1:20" ht="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8"/>
      <c r="N380" s="8"/>
      <c r="O380" s="8"/>
      <c r="P380" s="8"/>
      <c r="Q380" s="73"/>
      <c r="R380" s="73"/>
      <c r="S380" s="85"/>
      <c r="T380" s="8"/>
    </row>
    <row r="381" spans="1:20" ht="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8"/>
      <c r="N381" s="8"/>
      <c r="O381" s="8"/>
      <c r="P381" s="8"/>
      <c r="Q381" s="73"/>
      <c r="R381" s="73"/>
      <c r="S381" s="85"/>
      <c r="T381" s="8"/>
    </row>
    <row r="382" spans="1:20" ht="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8"/>
      <c r="N382" s="8"/>
      <c r="O382" s="8"/>
      <c r="P382" s="8"/>
      <c r="Q382" s="73"/>
      <c r="R382" s="73"/>
      <c r="S382" s="85"/>
      <c r="T382" s="8"/>
    </row>
    <row r="383" spans="1:20" ht="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8"/>
      <c r="N383" s="8"/>
      <c r="O383" s="8"/>
      <c r="P383" s="8"/>
      <c r="Q383" s="73"/>
      <c r="R383" s="73"/>
      <c r="S383" s="85"/>
      <c r="T383" s="8"/>
    </row>
    <row r="384" spans="1:20" ht="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8"/>
      <c r="N384" s="8"/>
      <c r="O384" s="8"/>
      <c r="P384" s="8"/>
      <c r="Q384" s="73"/>
      <c r="R384" s="73"/>
      <c r="S384" s="85"/>
      <c r="T384" s="8"/>
    </row>
    <row r="385" spans="1:20" ht="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8"/>
      <c r="N385" s="8"/>
      <c r="O385" s="8"/>
      <c r="P385" s="8"/>
      <c r="Q385" s="73"/>
      <c r="R385" s="73"/>
      <c r="S385" s="85"/>
      <c r="T385" s="8"/>
    </row>
    <row r="386" spans="1:20" ht="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8"/>
      <c r="N386" s="8"/>
      <c r="O386" s="8"/>
      <c r="P386" s="8"/>
      <c r="Q386" s="73"/>
      <c r="R386" s="73"/>
      <c r="S386" s="85"/>
      <c r="T386" s="8"/>
    </row>
    <row r="387" spans="1:20" ht="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8"/>
      <c r="N387" s="8"/>
      <c r="O387" s="8"/>
      <c r="P387" s="8"/>
      <c r="Q387" s="73"/>
      <c r="R387" s="73"/>
      <c r="S387" s="85"/>
      <c r="T387" s="8"/>
    </row>
    <row r="388" spans="1:20" ht="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8"/>
      <c r="N388" s="8"/>
      <c r="O388" s="8"/>
      <c r="P388" s="8"/>
      <c r="Q388" s="73"/>
      <c r="R388" s="73"/>
      <c r="S388" s="85"/>
      <c r="T388" s="8"/>
    </row>
    <row r="389" spans="1:20" ht="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8"/>
      <c r="N389" s="8"/>
      <c r="O389" s="8"/>
      <c r="P389" s="8"/>
      <c r="Q389" s="73"/>
      <c r="R389" s="73"/>
      <c r="S389" s="85"/>
      <c r="T389" s="8"/>
    </row>
    <row r="390" spans="1:20" ht="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8"/>
      <c r="N390" s="8"/>
      <c r="O390" s="8"/>
      <c r="P390" s="8"/>
      <c r="Q390" s="73"/>
      <c r="R390" s="73"/>
      <c r="S390" s="85"/>
      <c r="T390" s="8"/>
    </row>
    <row r="391" spans="1:20" ht="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8"/>
      <c r="N391" s="8"/>
      <c r="O391" s="8"/>
      <c r="P391" s="8"/>
      <c r="Q391" s="73"/>
      <c r="R391" s="73"/>
      <c r="S391" s="85"/>
      <c r="T391" s="8"/>
    </row>
    <row r="392" spans="1:20" ht="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8"/>
      <c r="N392" s="8"/>
      <c r="O392" s="8"/>
      <c r="P392" s="8"/>
      <c r="Q392" s="73"/>
      <c r="R392" s="73"/>
      <c r="S392" s="85"/>
      <c r="T392" s="8"/>
    </row>
    <row r="393" spans="1:20" ht="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8"/>
      <c r="N393" s="8"/>
      <c r="O393" s="8"/>
      <c r="P393" s="8"/>
      <c r="Q393" s="73"/>
      <c r="R393" s="73"/>
      <c r="S393" s="85"/>
      <c r="T393" s="8"/>
    </row>
    <row r="394" spans="1:20" ht="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8"/>
      <c r="N394" s="8"/>
      <c r="O394" s="8"/>
      <c r="P394" s="8"/>
      <c r="Q394" s="73"/>
      <c r="R394" s="73"/>
      <c r="S394" s="85"/>
      <c r="T394" s="8"/>
    </row>
    <row r="395" spans="1:20" ht="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8"/>
      <c r="N395" s="8"/>
      <c r="O395" s="8"/>
      <c r="P395" s="8"/>
      <c r="Q395" s="73"/>
      <c r="R395" s="73"/>
      <c r="S395" s="85"/>
      <c r="T395" s="8"/>
    </row>
    <row r="396" spans="1:20" ht="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8"/>
      <c r="N396" s="8"/>
      <c r="O396" s="8"/>
      <c r="P396" s="8"/>
      <c r="Q396" s="73"/>
      <c r="R396" s="73"/>
      <c r="S396" s="85"/>
      <c r="T396" s="8"/>
    </row>
    <row r="397" spans="1:20" ht="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8"/>
      <c r="N397" s="8"/>
      <c r="O397" s="8"/>
      <c r="P397" s="8"/>
      <c r="Q397" s="73"/>
      <c r="R397" s="73"/>
      <c r="S397" s="85"/>
      <c r="T397" s="8"/>
    </row>
    <row r="398" spans="1:20" ht="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8"/>
      <c r="N398" s="8"/>
      <c r="O398" s="8"/>
      <c r="P398" s="8"/>
      <c r="Q398" s="73"/>
      <c r="R398" s="73"/>
      <c r="S398" s="85"/>
      <c r="T398" s="8"/>
    </row>
    <row r="399" spans="1:20" ht="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8"/>
      <c r="N399" s="8"/>
      <c r="O399" s="8"/>
      <c r="P399" s="8"/>
      <c r="Q399" s="73"/>
      <c r="R399" s="73"/>
      <c r="S399" s="85"/>
      <c r="T399" s="8"/>
    </row>
    <row r="400" spans="1:20" ht="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8"/>
      <c r="N400" s="8"/>
      <c r="O400" s="8"/>
      <c r="P400" s="8"/>
      <c r="Q400" s="73"/>
      <c r="R400" s="73"/>
      <c r="S400" s="85"/>
      <c r="T400" s="8"/>
    </row>
    <row r="401" spans="1:20" ht="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8"/>
      <c r="N401" s="8"/>
      <c r="O401" s="8"/>
      <c r="P401" s="8"/>
      <c r="Q401" s="73"/>
      <c r="R401" s="73"/>
      <c r="S401" s="85"/>
      <c r="T401" s="8"/>
    </row>
    <row r="402" spans="1:20" ht="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8"/>
      <c r="N402" s="8"/>
      <c r="O402" s="8"/>
      <c r="P402" s="8"/>
      <c r="Q402" s="73"/>
      <c r="R402" s="73"/>
      <c r="S402" s="85"/>
      <c r="T402" s="8"/>
    </row>
    <row r="403" spans="1:20" ht="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8"/>
      <c r="N403" s="8"/>
      <c r="O403" s="8"/>
      <c r="P403" s="8"/>
      <c r="Q403" s="73"/>
      <c r="R403" s="73"/>
      <c r="S403" s="85"/>
      <c r="T403" s="8"/>
    </row>
    <row r="404" spans="1:20" ht="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8"/>
      <c r="N404" s="8"/>
      <c r="O404" s="8"/>
      <c r="P404" s="8"/>
      <c r="Q404" s="73"/>
      <c r="R404" s="73"/>
      <c r="S404" s="85"/>
      <c r="T404" s="8"/>
    </row>
    <row r="405" spans="1:20" ht="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8"/>
      <c r="N405" s="8"/>
      <c r="O405" s="8"/>
      <c r="P405" s="8"/>
      <c r="Q405" s="73"/>
      <c r="R405" s="73"/>
      <c r="S405" s="85"/>
      <c r="T405" s="8"/>
    </row>
    <row r="406" spans="1:20" ht="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8"/>
      <c r="N406" s="8"/>
      <c r="O406" s="8"/>
      <c r="P406" s="8"/>
      <c r="Q406" s="73"/>
      <c r="R406" s="73"/>
      <c r="S406" s="85"/>
      <c r="T406" s="8"/>
    </row>
    <row r="407" spans="1:20" ht="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8"/>
      <c r="N407" s="8"/>
      <c r="O407" s="8"/>
      <c r="P407" s="8"/>
      <c r="Q407" s="73"/>
      <c r="R407" s="73"/>
      <c r="S407" s="85"/>
      <c r="T407" s="8"/>
    </row>
    <row r="408" spans="1:20" ht="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8"/>
      <c r="N408" s="8"/>
      <c r="O408" s="8"/>
      <c r="P408" s="8"/>
      <c r="Q408" s="73"/>
      <c r="R408" s="73"/>
      <c r="S408" s="85"/>
      <c r="T408" s="8"/>
    </row>
    <row r="409" spans="1:20" ht="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8"/>
      <c r="N409" s="8"/>
      <c r="O409" s="8"/>
      <c r="P409" s="8"/>
      <c r="Q409" s="73"/>
      <c r="R409" s="73"/>
      <c r="S409" s="85"/>
      <c r="T409" s="8"/>
    </row>
    <row r="410" spans="1:20" ht="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8"/>
      <c r="N410" s="8"/>
      <c r="O410" s="8"/>
      <c r="P410" s="8"/>
      <c r="Q410" s="73"/>
      <c r="R410" s="73"/>
      <c r="S410" s="85"/>
      <c r="T410" s="8"/>
    </row>
    <row r="411" spans="1:20" ht="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8"/>
      <c r="N411" s="8"/>
      <c r="O411" s="8"/>
      <c r="P411" s="8"/>
      <c r="Q411" s="73"/>
      <c r="R411" s="73"/>
      <c r="S411" s="85"/>
      <c r="T411" s="8"/>
    </row>
    <row r="412" spans="1:20" ht="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8"/>
      <c r="N412" s="8"/>
      <c r="O412" s="8"/>
      <c r="P412" s="8"/>
      <c r="Q412" s="73"/>
      <c r="R412" s="73"/>
      <c r="S412" s="85"/>
      <c r="T412" s="8"/>
    </row>
    <row r="413" spans="1:20" ht="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8"/>
      <c r="N413" s="8"/>
      <c r="O413" s="8"/>
      <c r="P413" s="8"/>
      <c r="Q413" s="73"/>
      <c r="R413" s="73"/>
      <c r="S413" s="85"/>
      <c r="T413" s="8"/>
    </row>
    <row r="414" spans="1:20" ht="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8"/>
      <c r="N414" s="8"/>
      <c r="O414" s="8"/>
      <c r="P414" s="8"/>
      <c r="Q414" s="73"/>
      <c r="R414" s="73"/>
      <c r="S414" s="85"/>
      <c r="T414" s="8"/>
    </row>
    <row r="415" spans="1:20" ht="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8"/>
      <c r="N415" s="8"/>
      <c r="O415" s="8"/>
      <c r="P415" s="8"/>
      <c r="Q415" s="73"/>
      <c r="R415" s="73"/>
      <c r="S415" s="85"/>
      <c r="T415" s="8"/>
    </row>
    <row r="416" spans="1:20" ht="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8"/>
      <c r="N416" s="8"/>
      <c r="O416" s="8"/>
      <c r="P416" s="8"/>
      <c r="Q416" s="73"/>
      <c r="R416" s="73"/>
      <c r="S416" s="85"/>
      <c r="T416" s="8"/>
    </row>
    <row r="417" spans="1:20" ht="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8"/>
      <c r="N417" s="8"/>
      <c r="O417" s="8"/>
      <c r="P417" s="8"/>
      <c r="Q417" s="73"/>
      <c r="R417" s="73"/>
      <c r="S417" s="85"/>
      <c r="T417" s="8"/>
    </row>
    <row r="418" spans="1:20" ht="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8"/>
      <c r="N418" s="8"/>
      <c r="O418" s="8"/>
      <c r="P418" s="8"/>
      <c r="Q418" s="73"/>
      <c r="R418" s="73"/>
      <c r="S418" s="85"/>
      <c r="T418" s="8"/>
    </row>
    <row r="419" spans="1:20" ht="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8"/>
      <c r="N419" s="8"/>
      <c r="O419" s="8"/>
      <c r="P419" s="8"/>
      <c r="Q419" s="73"/>
      <c r="R419" s="73"/>
      <c r="S419" s="85"/>
      <c r="T419" s="8"/>
    </row>
    <row r="420" spans="1:20" ht="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8"/>
      <c r="N420" s="8"/>
      <c r="O420" s="8"/>
      <c r="P420" s="8"/>
      <c r="Q420" s="73"/>
      <c r="R420" s="73"/>
      <c r="S420" s="85"/>
      <c r="T420" s="8"/>
    </row>
    <row r="421" spans="1:20" ht="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8"/>
      <c r="N421" s="8"/>
      <c r="O421" s="8"/>
      <c r="P421" s="8"/>
      <c r="Q421" s="73"/>
      <c r="R421" s="73"/>
      <c r="S421" s="85"/>
      <c r="T421" s="8"/>
    </row>
    <row r="422" spans="1:20" ht="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8"/>
      <c r="N422" s="8"/>
      <c r="O422" s="8"/>
      <c r="P422" s="8"/>
      <c r="Q422" s="73"/>
      <c r="R422" s="73"/>
      <c r="S422" s="85"/>
      <c r="T422" s="8"/>
    </row>
    <row r="423" spans="1:20" ht="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8"/>
      <c r="N423" s="8"/>
      <c r="O423" s="8"/>
      <c r="P423" s="8"/>
      <c r="Q423" s="73"/>
      <c r="R423" s="73"/>
      <c r="S423" s="85"/>
      <c r="T423" s="8"/>
    </row>
    <row r="424" spans="1:20" ht="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8"/>
      <c r="N424" s="8"/>
      <c r="O424" s="8"/>
      <c r="P424" s="8"/>
      <c r="Q424" s="73"/>
      <c r="R424" s="73"/>
      <c r="S424" s="85"/>
      <c r="T424" s="8"/>
    </row>
    <row r="425" spans="1:20" ht="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8"/>
      <c r="N425" s="8"/>
      <c r="O425" s="8"/>
      <c r="P425" s="8"/>
      <c r="Q425" s="73"/>
      <c r="R425" s="73"/>
      <c r="S425" s="85"/>
      <c r="T425" s="8"/>
    </row>
    <row r="426" spans="1:20" ht="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8"/>
      <c r="N426" s="8"/>
      <c r="O426" s="8"/>
      <c r="P426" s="8"/>
      <c r="Q426" s="73"/>
      <c r="R426" s="73"/>
      <c r="S426" s="85"/>
      <c r="T426" s="8"/>
    </row>
    <row r="427" spans="1:20" ht="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8"/>
      <c r="N427" s="8"/>
      <c r="O427" s="8"/>
      <c r="P427" s="8"/>
      <c r="Q427" s="73"/>
      <c r="R427" s="73"/>
      <c r="S427" s="85"/>
      <c r="T427" s="8"/>
    </row>
    <row r="428" spans="1:20" ht="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8"/>
      <c r="N428" s="8"/>
      <c r="O428" s="8"/>
      <c r="P428" s="8"/>
      <c r="Q428" s="73"/>
      <c r="R428" s="73"/>
      <c r="S428" s="85"/>
      <c r="T428" s="8"/>
    </row>
    <row r="429" spans="1:20" ht="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8"/>
      <c r="N429" s="8"/>
      <c r="O429" s="8"/>
      <c r="P429" s="8"/>
      <c r="Q429" s="73"/>
      <c r="R429" s="73"/>
      <c r="S429" s="85"/>
      <c r="T429" s="8"/>
    </row>
    <row r="430" spans="1:20" ht="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8"/>
      <c r="N430" s="8"/>
      <c r="O430" s="8"/>
      <c r="P430" s="8"/>
      <c r="Q430" s="73"/>
      <c r="R430" s="73"/>
      <c r="S430" s="85"/>
      <c r="T430" s="8"/>
    </row>
    <row r="431" spans="1:20" ht="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8"/>
      <c r="N431" s="8"/>
      <c r="O431" s="8"/>
      <c r="P431" s="8"/>
      <c r="Q431" s="73"/>
      <c r="R431" s="73"/>
      <c r="S431" s="85"/>
      <c r="T431" s="8"/>
    </row>
    <row r="432" spans="1:20" ht="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8"/>
      <c r="N432" s="8"/>
      <c r="O432" s="8"/>
      <c r="P432" s="8"/>
      <c r="Q432" s="73"/>
      <c r="R432" s="73"/>
      <c r="S432" s="85"/>
      <c r="T432" s="8"/>
    </row>
    <row r="433" spans="1:20" ht="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8"/>
      <c r="N433" s="8"/>
      <c r="O433" s="8"/>
      <c r="P433" s="8"/>
      <c r="Q433" s="73"/>
      <c r="R433" s="73"/>
      <c r="S433" s="85"/>
      <c r="T433" s="8"/>
    </row>
    <row r="434" spans="1:20" ht="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8"/>
      <c r="N434" s="8"/>
      <c r="O434" s="8"/>
      <c r="P434" s="8"/>
      <c r="Q434" s="73"/>
      <c r="R434" s="73"/>
      <c r="S434" s="85"/>
      <c r="T434" s="8"/>
    </row>
    <row r="435" spans="1:20" ht="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8"/>
      <c r="N435" s="8"/>
      <c r="O435" s="8"/>
      <c r="P435" s="8"/>
      <c r="Q435" s="73"/>
      <c r="R435" s="73"/>
      <c r="S435" s="85"/>
      <c r="T435" s="8"/>
    </row>
    <row r="436" spans="1:20" ht="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8"/>
      <c r="N436" s="8"/>
      <c r="O436" s="8"/>
      <c r="P436" s="8"/>
      <c r="Q436" s="73"/>
      <c r="R436" s="73"/>
      <c r="S436" s="85"/>
      <c r="T436" s="8"/>
    </row>
    <row r="437" spans="1:20" ht="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8"/>
      <c r="N437" s="8"/>
      <c r="O437" s="8"/>
      <c r="P437" s="8"/>
      <c r="Q437" s="73"/>
      <c r="R437" s="73"/>
      <c r="S437" s="85"/>
      <c r="T437" s="8"/>
    </row>
    <row r="438" spans="1:20" ht="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8"/>
      <c r="N438" s="8"/>
      <c r="O438" s="8"/>
      <c r="P438" s="8"/>
      <c r="Q438" s="73"/>
      <c r="R438" s="73"/>
      <c r="S438" s="85"/>
      <c r="T438" s="8"/>
    </row>
    <row r="439" spans="1:20" ht="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8"/>
      <c r="N439" s="8"/>
      <c r="O439" s="8"/>
      <c r="P439" s="8"/>
      <c r="Q439" s="73"/>
      <c r="R439" s="73"/>
      <c r="S439" s="85"/>
      <c r="T439" s="8"/>
    </row>
    <row r="440" spans="1:20" ht="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8"/>
      <c r="N440" s="8"/>
      <c r="O440" s="8"/>
      <c r="P440" s="8"/>
      <c r="Q440" s="73"/>
      <c r="R440" s="73"/>
      <c r="S440" s="85"/>
      <c r="T440" s="8"/>
    </row>
    <row r="441" spans="1:20" ht="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8"/>
      <c r="N441" s="8"/>
      <c r="O441" s="8"/>
      <c r="P441" s="8"/>
      <c r="Q441" s="73"/>
      <c r="R441" s="73"/>
      <c r="S441" s="85"/>
      <c r="T441" s="8"/>
    </row>
    <row r="442" spans="1:20" ht="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8"/>
      <c r="N442" s="8"/>
      <c r="O442" s="8"/>
      <c r="P442" s="8"/>
      <c r="Q442" s="73"/>
      <c r="R442" s="73"/>
      <c r="S442" s="85"/>
      <c r="T442" s="8"/>
    </row>
    <row r="443" spans="1:20" ht="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8"/>
      <c r="N443" s="8"/>
      <c r="O443" s="8"/>
      <c r="P443" s="8"/>
      <c r="Q443" s="73"/>
      <c r="R443" s="73"/>
      <c r="S443" s="85"/>
      <c r="T443" s="8"/>
    </row>
    <row r="444" spans="1:20" ht="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8"/>
      <c r="N444" s="8"/>
      <c r="O444" s="8"/>
      <c r="P444" s="8"/>
      <c r="Q444" s="73"/>
      <c r="R444" s="73"/>
      <c r="S444" s="85"/>
      <c r="T444" s="8"/>
    </row>
    <row r="445" spans="1:20" ht="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8"/>
      <c r="N445" s="8"/>
      <c r="O445" s="8"/>
      <c r="P445" s="8"/>
      <c r="Q445" s="73"/>
      <c r="R445" s="73"/>
      <c r="S445" s="85"/>
      <c r="T445" s="8"/>
    </row>
    <row r="446" spans="1:20" ht="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8"/>
      <c r="N446" s="8"/>
      <c r="O446" s="8"/>
      <c r="P446" s="8"/>
      <c r="Q446" s="73"/>
      <c r="R446" s="73"/>
      <c r="S446" s="85"/>
      <c r="T446" s="8"/>
    </row>
    <row r="447" spans="1:20" ht="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8"/>
      <c r="N447" s="8"/>
      <c r="O447" s="8"/>
      <c r="P447" s="8"/>
      <c r="Q447" s="73"/>
      <c r="R447" s="73"/>
      <c r="S447" s="85"/>
      <c r="T447" s="8"/>
    </row>
    <row r="448" spans="1:20" ht="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8"/>
      <c r="N448" s="8"/>
      <c r="O448" s="8"/>
      <c r="P448" s="8"/>
      <c r="Q448" s="73"/>
      <c r="R448" s="73"/>
      <c r="S448" s="85"/>
      <c r="T448" s="8"/>
    </row>
    <row r="449" spans="1:20" ht="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8"/>
      <c r="N449" s="8"/>
      <c r="O449" s="8"/>
      <c r="P449" s="8"/>
      <c r="Q449" s="73"/>
      <c r="R449" s="73"/>
      <c r="S449" s="85"/>
      <c r="T449" s="8"/>
    </row>
    <row r="450" spans="1:20" ht="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8"/>
      <c r="N450" s="8"/>
      <c r="O450" s="8"/>
      <c r="P450" s="8"/>
      <c r="Q450" s="73"/>
      <c r="R450" s="73"/>
      <c r="S450" s="85"/>
      <c r="T450" s="8"/>
    </row>
    <row r="451" spans="1:20" ht="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8"/>
      <c r="N451" s="8"/>
      <c r="O451" s="8"/>
      <c r="P451" s="8"/>
      <c r="Q451" s="73"/>
      <c r="R451" s="73"/>
      <c r="S451" s="85"/>
      <c r="T451" s="8"/>
    </row>
    <row r="452" spans="1:20" ht="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8"/>
      <c r="N452" s="8"/>
      <c r="O452" s="8"/>
      <c r="P452" s="8"/>
      <c r="Q452" s="73"/>
      <c r="R452" s="73"/>
      <c r="S452" s="85"/>
      <c r="T452" s="8"/>
    </row>
    <row r="453" spans="1:20" ht="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8"/>
      <c r="N453" s="8"/>
      <c r="O453" s="8"/>
      <c r="P453" s="8"/>
      <c r="Q453" s="73"/>
      <c r="R453" s="73"/>
      <c r="S453" s="85"/>
      <c r="T453" s="8"/>
    </row>
    <row r="454" spans="1:20" ht="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8"/>
      <c r="N454" s="8"/>
      <c r="O454" s="8"/>
      <c r="P454" s="8"/>
      <c r="Q454" s="73"/>
      <c r="R454" s="73"/>
      <c r="S454" s="85"/>
      <c r="T454" s="8"/>
    </row>
    <row r="455" spans="1:20" ht="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8"/>
      <c r="N455" s="8"/>
      <c r="O455" s="8"/>
      <c r="P455" s="8"/>
      <c r="Q455" s="73"/>
      <c r="R455" s="73"/>
      <c r="S455" s="85"/>
      <c r="T455" s="8"/>
    </row>
    <row r="456" spans="1:20" ht="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8"/>
      <c r="N456" s="8"/>
      <c r="O456" s="8"/>
      <c r="P456" s="8"/>
      <c r="Q456" s="73"/>
      <c r="R456" s="73"/>
      <c r="S456" s="85"/>
      <c r="T456" s="8"/>
    </row>
    <row r="457" spans="1:20" ht="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8"/>
      <c r="N457" s="8"/>
      <c r="O457" s="8"/>
      <c r="P457" s="8"/>
      <c r="Q457" s="73"/>
      <c r="R457" s="73"/>
      <c r="S457" s="85"/>
      <c r="T457" s="8"/>
    </row>
    <row r="458" spans="1:20" ht="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8"/>
      <c r="N458" s="8"/>
      <c r="O458" s="8"/>
      <c r="P458" s="8"/>
      <c r="Q458" s="73"/>
      <c r="R458" s="73"/>
      <c r="S458" s="85"/>
      <c r="T458" s="8"/>
    </row>
    <row r="459" spans="1:20" ht="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8"/>
      <c r="N459" s="8"/>
      <c r="O459" s="8"/>
      <c r="P459" s="8"/>
      <c r="Q459" s="73"/>
      <c r="R459" s="73"/>
      <c r="S459" s="85"/>
      <c r="T459" s="8"/>
    </row>
    <row r="460" spans="1:20" ht="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8"/>
      <c r="N460" s="8"/>
      <c r="O460" s="8"/>
      <c r="P460" s="8"/>
      <c r="Q460" s="73"/>
      <c r="R460" s="73"/>
      <c r="S460" s="85"/>
      <c r="T460" s="8"/>
    </row>
    <row r="461" spans="1:20" ht="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8"/>
      <c r="N461" s="8"/>
      <c r="O461" s="8"/>
      <c r="P461" s="8"/>
      <c r="Q461" s="73"/>
      <c r="R461" s="73"/>
      <c r="S461" s="85"/>
      <c r="T461" s="8"/>
    </row>
    <row r="462" spans="1:20" ht="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8"/>
      <c r="N462" s="8"/>
      <c r="O462" s="8"/>
      <c r="P462" s="8"/>
      <c r="Q462" s="73"/>
      <c r="R462" s="73"/>
      <c r="S462" s="85"/>
      <c r="T462" s="8"/>
    </row>
    <row r="463" spans="1:20" ht="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8"/>
      <c r="N463" s="8"/>
      <c r="O463" s="8"/>
      <c r="P463" s="8"/>
      <c r="Q463" s="73"/>
      <c r="R463" s="73"/>
      <c r="S463" s="85"/>
      <c r="T463" s="8"/>
    </row>
    <row r="464" spans="1:20" ht="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8"/>
      <c r="N464" s="8"/>
      <c r="O464" s="8"/>
      <c r="P464" s="8"/>
      <c r="Q464" s="73"/>
      <c r="R464" s="73"/>
      <c r="S464" s="85"/>
      <c r="T464" s="8"/>
    </row>
    <row r="465" spans="1:20" ht="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8"/>
      <c r="N465" s="8"/>
      <c r="O465" s="8"/>
      <c r="P465" s="8"/>
      <c r="Q465" s="73"/>
      <c r="R465" s="73"/>
      <c r="S465" s="85"/>
      <c r="T465" s="8"/>
    </row>
    <row r="466" spans="1:20" ht="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8"/>
      <c r="N466" s="8"/>
      <c r="O466" s="8"/>
      <c r="P466" s="8"/>
      <c r="Q466" s="73"/>
      <c r="R466" s="73"/>
      <c r="S466" s="85"/>
      <c r="T466" s="8"/>
    </row>
    <row r="467" spans="1:20" ht="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8"/>
      <c r="N467" s="8"/>
      <c r="O467" s="8"/>
      <c r="P467" s="8"/>
      <c r="Q467" s="73"/>
      <c r="R467" s="73"/>
      <c r="S467" s="85"/>
      <c r="T467" s="8"/>
    </row>
    <row r="468" spans="1:20" ht="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8"/>
      <c r="N468" s="8"/>
      <c r="O468" s="8"/>
      <c r="P468" s="8"/>
      <c r="Q468" s="73"/>
      <c r="R468" s="73"/>
      <c r="S468" s="85"/>
      <c r="T468" s="8"/>
    </row>
    <row r="469" spans="1:20" ht="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8"/>
      <c r="N469" s="8"/>
      <c r="O469" s="8"/>
      <c r="P469" s="8"/>
      <c r="Q469" s="73"/>
      <c r="R469" s="73"/>
      <c r="S469" s="85"/>
      <c r="T469" s="8"/>
    </row>
    <row r="470" spans="1:20" ht="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8"/>
      <c r="N470" s="8"/>
      <c r="O470" s="8"/>
      <c r="P470" s="8"/>
      <c r="Q470" s="73"/>
      <c r="R470" s="73"/>
      <c r="S470" s="85"/>
      <c r="T470" s="8"/>
    </row>
    <row r="471" spans="1:20" ht="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8"/>
      <c r="N471" s="8"/>
      <c r="O471" s="8"/>
      <c r="P471" s="8"/>
      <c r="Q471" s="73"/>
      <c r="R471" s="73"/>
      <c r="S471" s="85"/>
      <c r="T471" s="8"/>
    </row>
    <row r="472" spans="1:20" ht="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8"/>
      <c r="N472" s="8"/>
      <c r="O472" s="8"/>
      <c r="P472" s="8"/>
      <c r="Q472" s="73"/>
      <c r="R472" s="73"/>
      <c r="S472" s="85"/>
      <c r="T472" s="8"/>
    </row>
    <row r="473" spans="1:20" ht="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8"/>
      <c r="N473" s="8"/>
      <c r="O473" s="8"/>
      <c r="P473" s="8"/>
      <c r="Q473" s="73"/>
      <c r="R473" s="73"/>
      <c r="S473" s="85"/>
      <c r="T473" s="8"/>
    </row>
    <row r="474" spans="1:20" ht="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8"/>
      <c r="N474" s="8"/>
      <c r="O474" s="8"/>
      <c r="P474" s="8"/>
      <c r="Q474" s="73"/>
      <c r="R474" s="73"/>
      <c r="S474" s="85"/>
      <c r="T474" s="8"/>
    </row>
    <row r="475" spans="1:20" ht="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8"/>
      <c r="N475" s="8"/>
      <c r="O475" s="8"/>
      <c r="P475" s="8"/>
      <c r="Q475" s="73"/>
      <c r="R475" s="73"/>
      <c r="S475" s="85"/>
      <c r="T475" s="8"/>
    </row>
    <row r="476" spans="1:20" ht="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8"/>
      <c r="N476" s="8"/>
      <c r="O476" s="8"/>
      <c r="P476" s="8"/>
      <c r="Q476" s="73"/>
      <c r="R476" s="73"/>
      <c r="S476" s="85"/>
      <c r="T476" s="8"/>
    </row>
    <row r="477" spans="1:20" ht="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8"/>
      <c r="N477" s="8"/>
      <c r="O477" s="8"/>
      <c r="P477" s="8"/>
      <c r="Q477" s="73"/>
      <c r="R477" s="73"/>
      <c r="S477" s="85"/>
      <c r="T477" s="8"/>
    </row>
    <row r="478" spans="1:20" ht="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8"/>
      <c r="N478" s="8"/>
      <c r="O478" s="8"/>
      <c r="P478" s="8"/>
      <c r="Q478" s="73"/>
      <c r="R478" s="73"/>
      <c r="S478" s="85"/>
      <c r="T478" s="8"/>
    </row>
    <row r="479" spans="1:20" ht="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8"/>
      <c r="N479" s="8"/>
      <c r="O479" s="8"/>
      <c r="P479" s="8"/>
      <c r="Q479" s="73"/>
      <c r="R479" s="73"/>
      <c r="S479" s="85"/>
      <c r="T479" s="8"/>
    </row>
    <row r="480" spans="1:20" ht="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8"/>
      <c r="N480" s="8"/>
      <c r="O480" s="8"/>
      <c r="P480" s="8"/>
      <c r="Q480" s="73"/>
      <c r="R480" s="73"/>
      <c r="S480" s="85"/>
      <c r="T480" s="8"/>
    </row>
    <row r="481" spans="1:20" ht="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8"/>
      <c r="N481" s="8"/>
      <c r="O481" s="8"/>
      <c r="P481" s="8"/>
      <c r="Q481" s="73"/>
      <c r="R481" s="73"/>
      <c r="S481" s="85"/>
      <c r="T481" s="8"/>
    </row>
    <row r="482" spans="1:20" ht="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8"/>
      <c r="N482" s="8"/>
      <c r="O482" s="8"/>
      <c r="P482" s="8"/>
      <c r="Q482" s="73"/>
      <c r="R482" s="73"/>
      <c r="S482" s="85"/>
      <c r="T482" s="8"/>
    </row>
    <row r="483" spans="1:20" ht="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8"/>
      <c r="N483" s="8"/>
      <c r="O483" s="8"/>
      <c r="P483" s="8"/>
      <c r="Q483" s="73"/>
      <c r="R483" s="73"/>
      <c r="S483" s="85"/>
      <c r="T483" s="8"/>
    </row>
    <row r="484" spans="1:20" ht="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8"/>
      <c r="N484" s="8"/>
      <c r="O484" s="8"/>
      <c r="P484" s="8"/>
      <c r="Q484" s="73"/>
      <c r="R484" s="73"/>
      <c r="S484" s="85"/>
      <c r="T484" s="8"/>
    </row>
    <row r="485" spans="1:20" ht="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8"/>
      <c r="N485" s="8"/>
      <c r="O485" s="8"/>
      <c r="P485" s="8"/>
      <c r="Q485" s="73"/>
      <c r="R485" s="73"/>
      <c r="S485" s="85"/>
      <c r="T485" s="8"/>
    </row>
    <row r="486" spans="1:20" ht="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8"/>
      <c r="N486" s="8"/>
      <c r="O486" s="8"/>
      <c r="P486" s="8"/>
      <c r="Q486" s="73"/>
      <c r="R486" s="73"/>
      <c r="S486" s="85"/>
      <c r="T486" s="8"/>
    </row>
    <row r="487" spans="1:20" ht="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8"/>
      <c r="N487" s="8"/>
      <c r="O487" s="8"/>
      <c r="P487" s="8"/>
      <c r="Q487" s="73"/>
      <c r="R487" s="73"/>
      <c r="S487" s="85"/>
      <c r="T487" s="8"/>
    </row>
    <row r="488" spans="1:20" ht="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8"/>
      <c r="N488" s="8"/>
      <c r="O488" s="8"/>
      <c r="P488" s="8"/>
      <c r="Q488" s="73"/>
      <c r="R488" s="73"/>
      <c r="S488" s="85"/>
      <c r="T488" s="8"/>
    </row>
    <row r="489" spans="1:20" ht="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8"/>
      <c r="N489" s="8"/>
      <c r="O489" s="8"/>
      <c r="P489" s="8"/>
      <c r="Q489" s="73"/>
      <c r="R489" s="73"/>
      <c r="S489" s="85"/>
      <c r="T489" s="8"/>
    </row>
    <row r="490" spans="1:20" ht="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8"/>
      <c r="N490" s="8"/>
      <c r="O490" s="8"/>
      <c r="P490" s="8"/>
      <c r="Q490" s="73"/>
      <c r="R490" s="73"/>
      <c r="S490" s="85"/>
      <c r="T490" s="8"/>
    </row>
    <row r="491" spans="1:20" ht="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8"/>
      <c r="N491" s="8"/>
      <c r="O491" s="8"/>
      <c r="P491" s="8"/>
      <c r="Q491" s="73"/>
      <c r="R491" s="73"/>
      <c r="S491" s="85"/>
      <c r="T491" s="8"/>
    </row>
    <row r="492" spans="1:20" ht="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8"/>
      <c r="N492" s="8"/>
      <c r="O492" s="8"/>
      <c r="P492" s="8"/>
      <c r="Q492" s="73"/>
      <c r="R492" s="73"/>
      <c r="S492" s="85"/>
      <c r="T492" s="8"/>
    </row>
    <row r="493" spans="1:20" ht="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8"/>
      <c r="N493" s="8"/>
      <c r="O493" s="8"/>
      <c r="P493" s="8"/>
      <c r="Q493" s="73"/>
      <c r="R493" s="73"/>
      <c r="S493" s="85"/>
      <c r="T493" s="8"/>
    </row>
    <row r="494" spans="1:20" ht="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8"/>
      <c r="N494" s="8"/>
      <c r="O494" s="8"/>
      <c r="P494" s="8"/>
      <c r="Q494" s="73"/>
      <c r="R494" s="73"/>
      <c r="S494" s="85"/>
      <c r="T494" s="8"/>
    </row>
    <row r="495" spans="1:20" ht="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8"/>
      <c r="N495" s="8"/>
      <c r="O495" s="8"/>
      <c r="P495" s="8"/>
      <c r="Q495" s="73"/>
      <c r="R495" s="73"/>
      <c r="S495" s="85"/>
      <c r="T495" s="8"/>
    </row>
    <row r="496" spans="1:20" ht="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8"/>
      <c r="N496" s="8"/>
      <c r="O496" s="8"/>
      <c r="P496" s="8"/>
      <c r="Q496" s="73"/>
      <c r="R496" s="73"/>
      <c r="S496" s="85"/>
      <c r="T496" s="8"/>
    </row>
    <row r="497" spans="1:20" ht="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8"/>
      <c r="N497" s="8"/>
      <c r="O497" s="8"/>
      <c r="P497" s="8"/>
      <c r="Q497" s="73"/>
      <c r="R497" s="73"/>
      <c r="S497" s="85"/>
      <c r="T497" s="8"/>
    </row>
    <row r="498" spans="1:20" ht="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8"/>
      <c r="N498" s="8"/>
      <c r="O498" s="8"/>
      <c r="P498" s="8"/>
      <c r="Q498" s="73"/>
      <c r="R498" s="73"/>
      <c r="S498" s="85"/>
      <c r="T498" s="8"/>
    </row>
    <row r="499" spans="1:20" ht="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8"/>
      <c r="N499" s="8"/>
      <c r="O499" s="8"/>
      <c r="P499" s="8"/>
      <c r="Q499" s="73"/>
      <c r="R499" s="73"/>
      <c r="S499" s="85"/>
      <c r="T499" s="8"/>
    </row>
    <row r="500" spans="1:20" ht="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8"/>
      <c r="N500" s="8"/>
      <c r="O500" s="8"/>
      <c r="P500" s="8"/>
      <c r="Q500" s="73"/>
      <c r="R500" s="73"/>
      <c r="S500" s="85"/>
      <c r="T500" s="8"/>
    </row>
    <row r="501" spans="1:20" ht="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8"/>
      <c r="N501" s="8"/>
      <c r="O501" s="8"/>
      <c r="P501" s="8"/>
      <c r="Q501" s="73"/>
      <c r="R501" s="73"/>
      <c r="S501" s="85"/>
      <c r="T501" s="8"/>
    </row>
    <row r="502" spans="1:20" ht="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8"/>
      <c r="N502" s="8"/>
      <c r="O502" s="8"/>
      <c r="P502" s="8"/>
      <c r="Q502" s="73"/>
      <c r="R502" s="73"/>
      <c r="S502" s="85"/>
      <c r="T502" s="8"/>
    </row>
    <row r="503" spans="1:20" ht="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8"/>
      <c r="N503" s="8"/>
      <c r="O503" s="8"/>
      <c r="P503" s="8"/>
      <c r="Q503" s="73"/>
      <c r="R503" s="73"/>
      <c r="S503" s="85"/>
      <c r="T503" s="8"/>
    </row>
    <row r="504" spans="1:20" ht="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8"/>
      <c r="N504" s="8"/>
      <c r="O504" s="8"/>
      <c r="P504" s="8"/>
      <c r="Q504" s="73"/>
      <c r="R504" s="73"/>
      <c r="S504" s="85"/>
      <c r="T504" s="8"/>
    </row>
    <row r="505" spans="1:20" ht="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8"/>
      <c r="N505" s="8"/>
      <c r="O505" s="8"/>
      <c r="P505" s="8"/>
      <c r="Q505" s="73"/>
      <c r="R505" s="73"/>
      <c r="S505" s="85"/>
      <c r="T505" s="8"/>
    </row>
    <row r="506" spans="1:20" ht="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8"/>
      <c r="N506" s="8"/>
      <c r="O506" s="8"/>
      <c r="P506" s="8"/>
      <c r="Q506" s="73"/>
      <c r="R506" s="73"/>
      <c r="S506" s="85"/>
      <c r="T506" s="8"/>
    </row>
    <row r="507" spans="1:20" ht="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8"/>
      <c r="N507" s="8"/>
      <c r="O507" s="8"/>
      <c r="P507" s="8"/>
      <c r="Q507" s="73"/>
      <c r="R507" s="73"/>
      <c r="S507" s="85"/>
      <c r="T507" s="8"/>
    </row>
    <row r="508" spans="1:20" ht="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8"/>
      <c r="N508" s="8"/>
      <c r="O508" s="8"/>
      <c r="P508" s="8"/>
      <c r="Q508" s="73"/>
      <c r="R508" s="73"/>
      <c r="S508" s="85"/>
      <c r="T508" s="8"/>
    </row>
    <row r="509" spans="1:20" ht="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8"/>
      <c r="N509" s="8"/>
      <c r="O509" s="8"/>
      <c r="P509" s="8"/>
      <c r="Q509" s="73"/>
      <c r="R509" s="73"/>
      <c r="S509" s="85"/>
      <c r="T509" s="8"/>
    </row>
    <row r="510" spans="1:20" ht="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8"/>
      <c r="N510" s="8"/>
      <c r="O510" s="8"/>
      <c r="P510" s="8"/>
      <c r="Q510" s="73"/>
      <c r="R510" s="73"/>
      <c r="S510" s="85"/>
      <c r="T510" s="8"/>
    </row>
    <row r="511" spans="1:20" ht="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8"/>
      <c r="N511" s="8"/>
      <c r="O511" s="8"/>
      <c r="P511" s="8"/>
      <c r="Q511" s="73"/>
      <c r="R511" s="73"/>
      <c r="S511" s="85"/>
      <c r="T511" s="8"/>
    </row>
    <row r="512" spans="1:20" ht="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8"/>
      <c r="N512" s="8"/>
      <c r="O512" s="8"/>
      <c r="P512" s="8"/>
      <c r="Q512" s="73"/>
      <c r="R512" s="73"/>
      <c r="S512" s="85"/>
      <c r="T512" s="8"/>
    </row>
    <row r="513" spans="1:20" ht="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8"/>
      <c r="N513" s="8"/>
      <c r="O513" s="8"/>
      <c r="P513" s="8"/>
      <c r="Q513" s="73"/>
      <c r="R513" s="73"/>
      <c r="S513" s="85"/>
      <c r="T513" s="8"/>
    </row>
    <row r="514" spans="1:20" ht="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8"/>
      <c r="N514" s="8"/>
      <c r="O514" s="8"/>
      <c r="P514" s="8"/>
      <c r="Q514" s="73"/>
      <c r="R514" s="73"/>
      <c r="S514" s="85"/>
      <c r="T514" s="8"/>
    </row>
    <row r="515" spans="1:20" ht="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8"/>
      <c r="N515" s="8"/>
      <c r="O515" s="8"/>
      <c r="P515" s="8"/>
      <c r="Q515" s="73"/>
      <c r="R515" s="73"/>
      <c r="S515" s="85"/>
      <c r="T515" s="8"/>
    </row>
    <row r="516" spans="1:20" ht="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8"/>
      <c r="N516" s="8"/>
      <c r="O516" s="8"/>
      <c r="P516" s="8"/>
      <c r="Q516" s="73"/>
      <c r="R516" s="73"/>
      <c r="S516" s="85"/>
      <c r="T516" s="8"/>
    </row>
    <row r="517" spans="1:20" ht="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8"/>
      <c r="N517" s="8"/>
      <c r="O517" s="8"/>
      <c r="P517" s="8"/>
      <c r="Q517" s="73"/>
      <c r="R517" s="73"/>
      <c r="S517" s="85"/>
      <c r="T517" s="8"/>
    </row>
    <row r="518" spans="1:20" ht="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8"/>
      <c r="N518" s="8"/>
      <c r="O518" s="8"/>
      <c r="P518" s="8"/>
      <c r="Q518" s="73"/>
      <c r="R518" s="73"/>
      <c r="S518" s="85"/>
      <c r="T518" s="8"/>
    </row>
    <row r="519" spans="1:20" ht="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8"/>
      <c r="N519" s="8"/>
      <c r="O519" s="8"/>
      <c r="P519" s="8"/>
      <c r="Q519" s="73"/>
      <c r="R519" s="73"/>
      <c r="S519" s="85"/>
      <c r="T519" s="8"/>
    </row>
    <row r="520" spans="1:20" ht="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8"/>
      <c r="N520" s="8"/>
      <c r="O520" s="8"/>
      <c r="P520" s="8"/>
      <c r="Q520" s="73"/>
      <c r="R520" s="73"/>
      <c r="S520" s="85"/>
      <c r="T520" s="8"/>
    </row>
    <row r="521" spans="1:20" ht="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8"/>
      <c r="N521" s="8"/>
      <c r="O521" s="8"/>
      <c r="P521" s="8"/>
      <c r="Q521" s="73"/>
      <c r="R521" s="73"/>
      <c r="S521" s="85"/>
      <c r="T521" s="8"/>
    </row>
    <row r="522" spans="1:20" ht="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8"/>
      <c r="N522" s="8"/>
      <c r="O522" s="8"/>
      <c r="P522" s="8"/>
      <c r="Q522" s="73"/>
      <c r="R522" s="73"/>
      <c r="S522" s="85"/>
      <c r="T522" s="8"/>
    </row>
    <row r="523" spans="1:20" ht="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8"/>
      <c r="N523" s="8"/>
      <c r="O523" s="8"/>
      <c r="P523" s="8"/>
      <c r="Q523" s="73"/>
      <c r="R523" s="73"/>
      <c r="S523" s="85"/>
      <c r="T523" s="8"/>
    </row>
    <row r="524" spans="1:20" ht="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8"/>
      <c r="N524" s="8"/>
      <c r="O524" s="8"/>
      <c r="P524" s="8"/>
      <c r="Q524" s="73"/>
      <c r="R524" s="73"/>
      <c r="S524" s="85"/>
      <c r="T524" s="8"/>
    </row>
    <row r="525" spans="1:20" ht="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8"/>
      <c r="N525" s="8"/>
      <c r="O525" s="8"/>
      <c r="P525" s="8"/>
      <c r="Q525" s="73"/>
      <c r="R525" s="73"/>
      <c r="S525" s="85"/>
      <c r="T525" s="8"/>
    </row>
    <row r="526" spans="1:20" ht="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8"/>
      <c r="N526" s="8"/>
      <c r="O526" s="8"/>
      <c r="P526" s="8"/>
      <c r="Q526" s="73"/>
      <c r="R526" s="73"/>
      <c r="S526" s="85"/>
      <c r="T526" s="8"/>
    </row>
    <row r="527" spans="1:20" ht="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8"/>
      <c r="N527" s="8"/>
      <c r="O527" s="8"/>
      <c r="P527" s="8"/>
      <c r="Q527" s="73"/>
      <c r="R527" s="73"/>
      <c r="S527" s="85"/>
      <c r="T527" s="8"/>
    </row>
    <row r="528" spans="1:20" ht="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8"/>
      <c r="N528" s="8"/>
      <c r="O528" s="8"/>
      <c r="P528" s="8"/>
      <c r="Q528" s="73"/>
      <c r="R528" s="73"/>
      <c r="S528" s="85"/>
      <c r="T528" s="8"/>
    </row>
    <row r="529" spans="1:20" ht="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8"/>
      <c r="N529" s="8"/>
      <c r="O529" s="8"/>
      <c r="P529" s="8"/>
      <c r="Q529" s="73"/>
      <c r="R529" s="73"/>
      <c r="S529" s="85"/>
      <c r="T529" s="8"/>
    </row>
    <row r="530" spans="1:20" ht="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8"/>
      <c r="N530" s="8"/>
      <c r="O530" s="8"/>
      <c r="P530" s="8"/>
      <c r="Q530" s="73"/>
      <c r="R530" s="73"/>
      <c r="S530" s="85"/>
      <c r="T530" s="8"/>
    </row>
    <row r="531" spans="1:20" ht="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8"/>
      <c r="N531" s="8"/>
      <c r="O531" s="8"/>
      <c r="P531" s="8"/>
      <c r="Q531" s="73"/>
      <c r="R531" s="73"/>
      <c r="S531" s="85"/>
      <c r="T531" s="8"/>
    </row>
    <row r="532" spans="1:20" ht="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8"/>
      <c r="N532" s="8"/>
      <c r="O532" s="8"/>
      <c r="P532" s="8"/>
      <c r="Q532" s="73"/>
      <c r="R532" s="73"/>
      <c r="S532" s="85"/>
      <c r="T532" s="8"/>
    </row>
    <row r="533" spans="1:20" ht="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8"/>
      <c r="N533" s="8"/>
      <c r="O533" s="8"/>
      <c r="P533" s="8"/>
      <c r="Q533" s="73"/>
      <c r="R533" s="73"/>
      <c r="S533" s="85"/>
      <c r="T533" s="8"/>
    </row>
    <row r="534" spans="1:20" ht="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8"/>
      <c r="N534" s="8"/>
      <c r="O534" s="8"/>
      <c r="P534" s="8"/>
      <c r="Q534" s="73"/>
      <c r="R534" s="73"/>
      <c r="S534" s="85"/>
      <c r="T534" s="8"/>
    </row>
    <row r="535" spans="1:20" ht="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8"/>
      <c r="N535" s="8"/>
      <c r="O535" s="8"/>
      <c r="P535" s="8"/>
      <c r="Q535" s="73"/>
      <c r="R535" s="73"/>
      <c r="S535" s="85"/>
      <c r="T535" s="8"/>
    </row>
    <row r="536" spans="1:20" ht="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8"/>
      <c r="N536" s="8"/>
      <c r="O536" s="8"/>
      <c r="P536" s="8"/>
      <c r="Q536" s="73"/>
      <c r="R536" s="73"/>
      <c r="S536" s="85"/>
      <c r="T536" s="8"/>
    </row>
    <row r="537" spans="1:20" ht="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8"/>
      <c r="N537" s="8"/>
      <c r="O537" s="8"/>
      <c r="P537" s="8"/>
      <c r="Q537" s="73"/>
      <c r="R537" s="73"/>
      <c r="S537" s="85"/>
      <c r="T537" s="8"/>
    </row>
    <row r="538" spans="1:20" ht="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8"/>
      <c r="N538" s="8"/>
      <c r="O538" s="8"/>
      <c r="P538" s="8"/>
      <c r="Q538" s="73"/>
      <c r="R538" s="73"/>
      <c r="S538" s="85"/>
      <c r="T538" s="8"/>
    </row>
    <row r="539" spans="1:20" ht="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8"/>
      <c r="N539" s="8"/>
      <c r="O539" s="8"/>
      <c r="P539" s="8"/>
      <c r="Q539" s="73"/>
      <c r="R539" s="73"/>
      <c r="S539" s="85"/>
      <c r="T539" s="8"/>
    </row>
    <row r="540" spans="1:20" ht="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8"/>
      <c r="N540" s="8"/>
      <c r="O540" s="8"/>
      <c r="P540" s="8"/>
      <c r="Q540" s="73"/>
      <c r="R540" s="73"/>
      <c r="S540" s="85"/>
      <c r="T540" s="8"/>
    </row>
    <row r="541" spans="1:20" ht="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8"/>
      <c r="N541" s="8"/>
      <c r="O541" s="8"/>
      <c r="P541" s="8"/>
      <c r="Q541" s="73"/>
      <c r="R541" s="73"/>
      <c r="S541" s="85"/>
      <c r="T541" s="8"/>
    </row>
    <row r="542" spans="1:20" ht="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8"/>
      <c r="N542" s="8"/>
      <c r="O542" s="8"/>
      <c r="P542" s="8"/>
      <c r="Q542" s="73"/>
      <c r="R542" s="73"/>
      <c r="S542" s="85"/>
      <c r="T542" s="8"/>
    </row>
    <row r="543" spans="1:20" ht="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8"/>
      <c r="N543" s="8"/>
      <c r="O543" s="8"/>
      <c r="P543" s="8"/>
      <c r="Q543" s="73"/>
      <c r="R543" s="73"/>
      <c r="S543" s="85"/>
      <c r="T543" s="8"/>
    </row>
    <row r="544" spans="1:20" ht="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8"/>
      <c r="N544" s="8"/>
      <c r="O544" s="8"/>
      <c r="P544" s="8"/>
      <c r="Q544" s="73"/>
      <c r="R544" s="73"/>
      <c r="S544" s="85"/>
      <c r="T544" s="8"/>
    </row>
    <row r="545" spans="1:20" ht="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8"/>
      <c r="N545" s="8"/>
      <c r="O545" s="8"/>
      <c r="P545" s="8"/>
      <c r="Q545" s="73"/>
      <c r="R545" s="73"/>
      <c r="S545" s="85"/>
      <c r="T545" s="8"/>
    </row>
    <row r="546" spans="1:20" ht="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8"/>
      <c r="N546" s="8"/>
      <c r="O546" s="8"/>
      <c r="P546" s="8"/>
      <c r="Q546" s="73"/>
      <c r="R546" s="73"/>
      <c r="S546" s="85"/>
      <c r="T546" s="8"/>
    </row>
    <row r="547" spans="1:20" ht="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8"/>
      <c r="N547" s="8"/>
      <c r="O547" s="8"/>
      <c r="P547" s="8"/>
      <c r="Q547" s="73"/>
      <c r="R547" s="73"/>
      <c r="S547" s="85"/>
      <c r="T547" s="8"/>
    </row>
    <row r="548" spans="1:20" ht="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8"/>
      <c r="N548" s="8"/>
      <c r="O548" s="8"/>
      <c r="P548" s="8"/>
      <c r="Q548" s="73"/>
      <c r="R548" s="73"/>
      <c r="S548" s="85"/>
      <c r="T548" s="8"/>
    </row>
    <row r="549" spans="1:20" ht="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8"/>
      <c r="N549" s="8"/>
      <c r="O549" s="8"/>
      <c r="P549" s="8"/>
      <c r="Q549" s="73"/>
      <c r="R549" s="73"/>
      <c r="S549" s="85"/>
      <c r="T549" s="8"/>
    </row>
    <row r="550" spans="1:20" ht="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8"/>
      <c r="N550" s="8"/>
      <c r="O550" s="8"/>
      <c r="P550" s="8"/>
      <c r="Q550" s="73"/>
      <c r="R550" s="73"/>
      <c r="S550" s="85"/>
      <c r="T550" s="8"/>
    </row>
    <row r="551" spans="1:20" ht="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8"/>
      <c r="N551" s="8"/>
      <c r="O551" s="8"/>
      <c r="P551" s="8"/>
      <c r="Q551" s="73"/>
      <c r="R551" s="73"/>
      <c r="S551" s="85"/>
      <c r="T551" s="8"/>
    </row>
    <row r="552" spans="1:20" ht="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8"/>
      <c r="N552" s="8"/>
      <c r="O552" s="8"/>
      <c r="P552" s="8"/>
      <c r="Q552" s="73"/>
      <c r="R552" s="73"/>
      <c r="S552" s="85"/>
      <c r="T552" s="8"/>
    </row>
    <row r="553" spans="1:20" ht="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8"/>
      <c r="N553" s="8"/>
      <c r="O553" s="8"/>
      <c r="P553" s="8"/>
      <c r="Q553" s="73"/>
      <c r="R553" s="73"/>
      <c r="S553" s="85"/>
      <c r="T553" s="8"/>
    </row>
    <row r="554" spans="1:20" ht="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8"/>
      <c r="N554" s="8"/>
      <c r="O554" s="8"/>
      <c r="P554" s="8"/>
      <c r="Q554" s="73"/>
      <c r="R554" s="73"/>
      <c r="S554" s="85"/>
      <c r="T554" s="8"/>
    </row>
    <row r="555" spans="1:20" ht="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8"/>
      <c r="N555" s="8"/>
      <c r="O555" s="8"/>
      <c r="P555" s="8"/>
      <c r="Q555" s="73"/>
      <c r="R555" s="73"/>
      <c r="S555" s="85"/>
      <c r="T555" s="8"/>
    </row>
    <row r="556" spans="1:20" ht="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8"/>
      <c r="N556" s="8"/>
      <c r="O556" s="8"/>
      <c r="P556" s="8"/>
      <c r="Q556" s="73"/>
      <c r="R556" s="73"/>
      <c r="S556" s="85"/>
      <c r="T556" s="8"/>
    </row>
    <row r="557" spans="1:20" ht="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8"/>
      <c r="N557" s="8"/>
      <c r="O557" s="8"/>
      <c r="P557" s="8"/>
      <c r="Q557" s="73"/>
      <c r="R557" s="73"/>
      <c r="S557" s="85"/>
      <c r="T557" s="8"/>
    </row>
    <row r="558" spans="1:20" ht="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8"/>
      <c r="N558" s="8"/>
      <c r="O558" s="8"/>
      <c r="P558" s="8"/>
      <c r="Q558" s="73"/>
      <c r="R558" s="73"/>
      <c r="S558" s="85"/>
      <c r="T558" s="8"/>
    </row>
    <row r="559" spans="1:20" ht="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8"/>
      <c r="N559" s="8"/>
      <c r="O559" s="8"/>
      <c r="P559" s="8"/>
      <c r="Q559" s="73"/>
      <c r="R559" s="73"/>
      <c r="S559" s="85"/>
      <c r="T559" s="8"/>
    </row>
    <row r="560" spans="1:20" ht="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8"/>
      <c r="N560" s="8"/>
      <c r="O560" s="8"/>
      <c r="P560" s="8"/>
      <c r="Q560" s="73"/>
      <c r="R560" s="73"/>
      <c r="S560" s="85"/>
      <c r="T560" s="8"/>
    </row>
    <row r="561" spans="1:20" ht="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8"/>
      <c r="N561" s="8"/>
      <c r="O561" s="8"/>
      <c r="P561" s="8"/>
      <c r="Q561" s="73"/>
      <c r="R561" s="73"/>
      <c r="S561" s="85"/>
      <c r="T561" s="8"/>
    </row>
    <row r="562" spans="1:20" ht="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8"/>
      <c r="N562" s="8"/>
      <c r="O562" s="8"/>
      <c r="P562" s="8"/>
      <c r="Q562" s="73"/>
      <c r="R562" s="73"/>
      <c r="S562" s="85"/>
      <c r="T562" s="8"/>
    </row>
    <row r="563" spans="1:20" ht="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8"/>
      <c r="N563" s="8"/>
      <c r="O563" s="8"/>
      <c r="P563" s="8"/>
      <c r="Q563" s="73"/>
      <c r="R563" s="73"/>
      <c r="S563" s="85"/>
      <c r="T563" s="8"/>
    </row>
    <row r="564" spans="1:20" ht="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8"/>
      <c r="N564" s="8"/>
      <c r="O564" s="8"/>
      <c r="P564" s="8"/>
      <c r="Q564" s="73"/>
      <c r="R564" s="73"/>
      <c r="S564" s="85"/>
      <c r="T564" s="8"/>
    </row>
    <row r="565" spans="1:20" ht="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8"/>
      <c r="N565" s="8"/>
      <c r="O565" s="8"/>
      <c r="P565" s="8"/>
      <c r="Q565" s="73"/>
      <c r="R565" s="73"/>
      <c r="S565" s="85"/>
      <c r="T565" s="8"/>
    </row>
    <row r="566" spans="1:20" ht="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8"/>
      <c r="N566" s="8"/>
      <c r="O566" s="8"/>
      <c r="P566" s="8"/>
      <c r="Q566" s="73"/>
      <c r="R566" s="73"/>
      <c r="S566" s="85"/>
      <c r="T566" s="8"/>
    </row>
    <row r="567" spans="1:20" ht="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8"/>
      <c r="N567" s="8"/>
      <c r="O567" s="8"/>
      <c r="P567" s="8"/>
      <c r="Q567" s="73"/>
      <c r="R567" s="73"/>
      <c r="S567" s="85"/>
      <c r="T567" s="8"/>
    </row>
    <row r="568" spans="1:20" ht="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8"/>
      <c r="N568" s="8"/>
      <c r="O568" s="8"/>
      <c r="P568" s="8"/>
      <c r="Q568" s="73"/>
      <c r="R568" s="73"/>
      <c r="S568" s="85"/>
      <c r="T568" s="8"/>
    </row>
    <row r="569" spans="1:20" ht="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8"/>
      <c r="N569" s="8"/>
      <c r="O569" s="8"/>
      <c r="P569" s="8"/>
      <c r="Q569" s="73"/>
      <c r="R569" s="73"/>
      <c r="S569" s="85"/>
      <c r="T569" s="8"/>
    </row>
    <row r="570" spans="1:20" ht="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8"/>
      <c r="N570" s="8"/>
      <c r="O570" s="8"/>
      <c r="P570" s="8"/>
      <c r="Q570" s="73"/>
      <c r="R570" s="73"/>
      <c r="S570" s="85"/>
      <c r="T570" s="8"/>
    </row>
    <row r="571" spans="1:20" ht="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8"/>
      <c r="N571" s="8"/>
      <c r="O571" s="8"/>
      <c r="P571" s="8"/>
      <c r="Q571" s="73"/>
      <c r="R571" s="73"/>
      <c r="S571" s="85"/>
      <c r="T571" s="8"/>
    </row>
    <row r="572" spans="1:20" ht="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8"/>
      <c r="N572" s="8"/>
      <c r="O572" s="8"/>
      <c r="P572" s="8"/>
      <c r="Q572" s="73"/>
      <c r="R572" s="73"/>
      <c r="S572" s="85"/>
      <c r="T572" s="8"/>
    </row>
    <row r="573" spans="1:20" ht="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8"/>
      <c r="N573" s="8"/>
      <c r="O573" s="8"/>
      <c r="P573" s="8"/>
      <c r="Q573" s="73"/>
      <c r="R573" s="73"/>
      <c r="S573" s="85"/>
      <c r="T573" s="8"/>
    </row>
    <row r="574" spans="1:20" ht="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8"/>
      <c r="N574" s="8"/>
      <c r="O574" s="8"/>
      <c r="P574" s="8"/>
      <c r="Q574" s="73"/>
      <c r="R574" s="73"/>
      <c r="S574" s="85"/>
      <c r="T574" s="8"/>
    </row>
    <row r="575" spans="1:20" ht="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8"/>
      <c r="N575" s="8"/>
      <c r="O575" s="8"/>
      <c r="P575" s="8"/>
      <c r="Q575" s="73"/>
      <c r="R575" s="73"/>
      <c r="S575" s="85"/>
      <c r="T575" s="8"/>
    </row>
    <row r="576" spans="1:20" ht="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8"/>
      <c r="N576" s="8"/>
      <c r="O576" s="8"/>
      <c r="P576" s="8"/>
      <c r="Q576" s="73"/>
      <c r="R576" s="73"/>
      <c r="S576" s="85"/>
      <c r="T576" s="8"/>
    </row>
    <row r="577" spans="1:20" ht="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8"/>
      <c r="N577" s="8"/>
      <c r="O577" s="8"/>
      <c r="P577" s="8"/>
      <c r="Q577" s="73"/>
      <c r="R577" s="73"/>
      <c r="S577" s="85"/>
      <c r="T577" s="8"/>
    </row>
    <row r="578" spans="1:20" ht="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8"/>
      <c r="N578" s="8"/>
      <c r="O578" s="8"/>
      <c r="P578" s="8"/>
      <c r="Q578" s="73"/>
      <c r="R578" s="73"/>
      <c r="S578" s="85"/>
      <c r="T578" s="8"/>
    </row>
    <row r="579" spans="1:20" ht="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8"/>
      <c r="N579" s="8"/>
      <c r="O579" s="8"/>
      <c r="P579" s="8"/>
      <c r="Q579" s="73"/>
      <c r="R579" s="73"/>
      <c r="S579" s="85"/>
      <c r="T579" s="8"/>
    </row>
    <row r="580" spans="1:20" ht="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8"/>
      <c r="N580" s="8"/>
      <c r="O580" s="8"/>
      <c r="P580" s="8"/>
      <c r="Q580" s="73"/>
      <c r="R580" s="73"/>
      <c r="S580" s="85"/>
      <c r="T580" s="8"/>
    </row>
    <row r="581" spans="1:20" ht="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8"/>
      <c r="N581" s="8"/>
      <c r="O581" s="8"/>
      <c r="P581" s="8"/>
      <c r="Q581" s="73"/>
      <c r="R581" s="73"/>
      <c r="S581" s="85"/>
      <c r="T581" s="8"/>
    </row>
    <row r="582" spans="1:20" ht="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8"/>
      <c r="N582" s="8"/>
      <c r="O582" s="8"/>
      <c r="P582" s="8"/>
      <c r="Q582" s="73"/>
      <c r="R582" s="73"/>
      <c r="S582" s="85"/>
      <c r="T582" s="8"/>
    </row>
    <row r="583" spans="1:20" ht="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8"/>
      <c r="N583" s="8"/>
      <c r="O583" s="8"/>
      <c r="P583" s="8"/>
      <c r="Q583" s="73"/>
      <c r="R583" s="73"/>
      <c r="S583" s="85"/>
      <c r="T583" s="8"/>
    </row>
    <row r="584" spans="1:20" ht="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8"/>
      <c r="N584" s="8"/>
      <c r="O584" s="8"/>
      <c r="P584" s="8"/>
      <c r="Q584" s="73"/>
      <c r="R584" s="73"/>
      <c r="S584" s="85"/>
      <c r="T584" s="8"/>
    </row>
    <row r="585" spans="1:20" ht="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8"/>
      <c r="N585" s="8"/>
      <c r="O585" s="8"/>
      <c r="P585" s="8"/>
      <c r="Q585" s="73"/>
      <c r="R585" s="73"/>
      <c r="S585" s="85"/>
      <c r="T585" s="8"/>
    </row>
    <row r="586" spans="1:20" ht="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8"/>
      <c r="N586" s="8"/>
      <c r="O586" s="8"/>
      <c r="P586" s="8"/>
      <c r="Q586" s="73"/>
      <c r="R586" s="73"/>
      <c r="S586" s="85"/>
      <c r="T586" s="8"/>
    </row>
    <row r="587" spans="1:20" ht="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8"/>
      <c r="N587" s="8"/>
      <c r="O587" s="8"/>
      <c r="P587" s="8"/>
      <c r="Q587" s="73"/>
      <c r="R587" s="73"/>
      <c r="S587" s="85"/>
      <c r="T587" s="8"/>
    </row>
    <row r="588" spans="1:20" ht="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8"/>
      <c r="N588" s="8"/>
      <c r="O588" s="8"/>
      <c r="P588" s="8"/>
      <c r="Q588" s="73"/>
      <c r="R588" s="73"/>
      <c r="S588" s="85"/>
      <c r="T588" s="8"/>
    </row>
    <row r="589" spans="1:20" ht="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8"/>
      <c r="N589" s="8"/>
      <c r="O589" s="8"/>
      <c r="P589" s="8"/>
      <c r="Q589" s="73"/>
      <c r="R589" s="73"/>
      <c r="S589" s="85"/>
      <c r="T589" s="8"/>
    </row>
    <row r="590" spans="1:20" ht="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8"/>
      <c r="N590" s="8"/>
      <c r="O590" s="8"/>
      <c r="P590" s="8"/>
      <c r="Q590" s="73"/>
      <c r="R590" s="73"/>
      <c r="S590" s="85"/>
      <c r="T590" s="8"/>
    </row>
    <row r="591" spans="1:20" ht="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8"/>
      <c r="N591" s="8"/>
      <c r="O591" s="8"/>
      <c r="P591" s="8"/>
      <c r="Q591" s="73"/>
      <c r="R591" s="73"/>
      <c r="S591" s="85"/>
      <c r="T591" s="8"/>
    </row>
    <row r="592" spans="1:20" ht="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8"/>
      <c r="N592" s="8"/>
      <c r="O592" s="8"/>
      <c r="P592" s="8"/>
      <c r="Q592" s="73"/>
      <c r="R592" s="73"/>
      <c r="S592" s="85"/>
      <c r="T592" s="8"/>
    </row>
    <row r="593" spans="1:20" ht="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8"/>
      <c r="N593" s="8"/>
      <c r="O593" s="8"/>
      <c r="P593" s="8"/>
      <c r="Q593" s="73"/>
      <c r="R593" s="73"/>
      <c r="S593" s="85"/>
      <c r="T593" s="8"/>
    </row>
    <row r="594" spans="1:20" ht="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8"/>
      <c r="N594" s="8"/>
      <c r="O594" s="8"/>
      <c r="P594" s="8"/>
      <c r="Q594" s="73"/>
      <c r="R594" s="73"/>
      <c r="S594" s="85"/>
      <c r="T594" s="8"/>
    </row>
    <row r="595" spans="1:20" ht="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8"/>
      <c r="N595" s="8"/>
      <c r="O595" s="8"/>
      <c r="P595" s="8"/>
      <c r="Q595" s="73"/>
      <c r="R595" s="73"/>
      <c r="S595" s="85"/>
      <c r="T595" s="8"/>
    </row>
    <row r="596" spans="1:20" ht="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8"/>
      <c r="N596" s="8"/>
      <c r="O596" s="8"/>
      <c r="P596" s="8"/>
      <c r="Q596" s="73"/>
      <c r="R596" s="73"/>
      <c r="S596" s="85"/>
      <c r="T596" s="8"/>
    </row>
    <row r="597" spans="1:20" ht="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8"/>
      <c r="N597" s="8"/>
      <c r="O597" s="8"/>
      <c r="P597" s="8"/>
      <c r="Q597" s="73"/>
      <c r="R597" s="73"/>
      <c r="S597" s="85"/>
      <c r="T597" s="8"/>
    </row>
    <row r="598" spans="1:20" ht="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8"/>
      <c r="N598" s="8"/>
      <c r="O598" s="8"/>
      <c r="P598" s="8"/>
      <c r="Q598" s="73"/>
      <c r="R598" s="73"/>
      <c r="S598" s="85"/>
      <c r="T598" s="8"/>
    </row>
    <row r="599" spans="1:20" ht="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8"/>
      <c r="N599" s="8"/>
      <c r="O599" s="8"/>
      <c r="P599" s="8"/>
      <c r="Q599" s="73"/>
      <c r="R599" s="73"/>
      <c r="S599" s="85"/>
      <c r="T599" s="8"/>
    </row>
    <row r="600" spans="1:20" ht="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8"/>
      <c r="N600" s="8"/>
      <c r="O600" s="8"/>
      <c r="P600" s="8"/>
      <c r="Q600" s="73"/>
      <c r="R600" s="73"/>
      <c r="S600" s="85"/>
      <c r="T600" s="8"/>
    </row>
    <row r="601" spans="1:20" ht="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8"/>
      <c r="N601" s="8"/>
      <c r="O601" s="8"/>
      <c r="P601" s="8"/>
      <c r="Q601" s="73"/>
      <c r="R601" s="73"/>
      <c r="S601" s="85"/>
      <c r="T601" s="8"/>
    </row>
    <row r="602" spans="1:20" ht="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8"/>
      <c r="N602" s="8"/>
      <c r="O602" s="8"/>
      <c r="P602" s="8"/>
      <c r="Q602" s="73"/>
      <c r="R602" s="73"/>
      <c r="S602" s="85"/>
      <c r="T602" s="8"/>
    </row>
    <row r="603" spans="1:20" ht="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8"/>
      <c r="N603" s="8"/>
      <c r="O603" s="8"/>
      <c r="P603" s="8"/>
      <c r="Q603" s="73"/>
      <c r="R603" s="73"/>
      <c r="S603" s="85"/>
      <c r="T603" s="8"/>
    </row>
    <row r="604" spans="1:20" ht="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8"/>
      <c r="N604" s="8"/>
      <c r="O604" s="8"/>
      <c r="P604" s="8"/>
      <c r="Q604" s="73"/>
      <c r="R604" s="73"/>
      <c r="S604" s="85"/>
      <c r="T604" s="8"/>
    </row>
    <row r="605" spans="1:20" ht="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8"/>
      <c r="N605" s="8"/>
      <c r="O605" s="8"/>
      <c r="P605" s="8"/>
      <c r="Q605" s="73"/>
      <c r="R605" s="73"/>
      <c r="S605" s="85"/>
      <c r="T605" s="8"/>
    </row>
    <row r="606" spans="1:20" ht="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8"/>
      <c r="N606" s="8"/>
      <c r="O606" s="8"/>
      <c r="P606" s="8"/>
      <c r="Q606" s="73"/>
      <c r="R606" s="73"/>
      <c r="S606" s="85"/>
      <c r="T606" s="8"/>
    </row>
    <row r="607" spans="1:20" ht="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8"/>
      <c r="N607" s="8"/>
      <c r="O607" s="8"/>
      <c r="P607" s="8"/>
      <c r="Q607" s="73"/>
      <c r="R607" s="73"/>
      <c r="S607" s="85"/>
      <c r="T607" s="8"/>
    </row>
    <row r="608" spans="1:20" ht="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8"/>
      <c r="N608" s="8"/>
      <c r="O608" s="8"/>
      <c r="P608" s="8"/>
      <c r="Q608" s="73"/>
      <c r="R608" s="73"/>
      <c r="S608" s="85"/>
      <c r="T608" s="8"/>
    </row>
    <row r="609" spans="1:20" ht="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8"/>
      <c r="N609" s="8"/>
      <c r="O609" s="8"/>
      <c r="P609" s="8"/>
      <c r="Q609" s="73"/>
      <c r="R609" s="73"/>
      <c r="S609" s="85"/>
      <c r="T609" s="8"/>
    </row>
    <row r="610" spans="1:20" ht="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8"/>
      <c r="N610" s="8"/>
      <c r="O610" s="8"/>
      <c r="P610" s="8"/>
      <c r="Q610" s="73"/>
      <c r="R610" s="73"/>
      <c r="S610" s="85"/>
      <c r="T610" s="8"/>
    </row>
    <row r="611" spans="1:20" ht="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8"/>
      <c r="N611" s="8"/>
      <c r="O611" s="8"/>
      <c r="P611" s="8"/>
      <c r="Q611" s="73"/>
      <c r="R611" s="73"/>
      <c r="S611" s="85"/>
      <c r="T611" s="8"/>
    </row>
    <row r="612" spans="1:20" ht="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8"/>
      <c r="N612" s="8"/>
      <c r="O612" s="8"/>
      <c r="P612" s="8"/>
      <c r="Q612" s="73"/>
      <c r="R612" s="73"/>
      <c r="S612" s="85"/>
      <c r="T612" s="8"/>
    </row>
    <row r="613" spans="1:20" ht="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8"/>
      <c r="N613" s="8"/>
      <c r="O613" s="8"/>
      <c r="P613" s="8"/>
      <c r="Q613" s="73"/>
      <c r="R613" s="73"/>
      <c r="S613" s="85"/>
      <c r="T613" s="8"/>
    </row>
    <row r="614" spans="1:20" ht="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8"/>
      <c r="N614" s="8"/>
      <c r="O614" s="8"/>
      <c r="P614" s="8"/>
      <c r="Q614" s="73"/>
      <c r="R614" s="73"/>
      <c r="S614" s="85"/>
      <c r="T614" s="8"/>
    </row>
    <row r="615" spans="1:20" ht="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8"/>
      <c r="N615" s="8"/>
      <c r="O615" s="8"/>
      <c r="P615" s="8"/>
      <c r="Q615" s="73"/>
      <c r="R615" s="73"/>
      <c r="S615" s="85"/>
      <c r="T615" s="8"/>
    </row>
    <row r="616" spans="1:20" ht="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8"/>
      <c r="N616" s="8"/>
      <c r="O616" s="8"/>
      <c r="P616" s="8"/>
      <c r="Q616" s="73"/>
      <c r="R616" s="73"/>
      <c r="S616" s="85"/>
      <c r="T616" s="8"/>
    </row>
    <row r="617" spans="1:20" ht="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8"/>
      <c r="N617" s="8"/>
      <c r="O617" s="8"/>
      <c r="P617" s="8"/>
      <c r="Q617" s="73"/>
      <c r="R617" s="73"/>
      <c r="S617" s="85"/>
      <c r="T617" s="8"/>
    </row>
    <row r="618" spans="1:20" ht="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8"/>
      <c r="N618" s="8"/>
      <c r="O618" s="8"/>
      <c r="P618" s="8"/>
      <c r="Q618" s="73"/>
      <c r="R618" s="73"/>
      <c r="S618" s="85"/>
      <c r="T618" s="8"/>
    </row>
    <row r="619" spans="1:20" ht="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8"/>
      <c r="N619" s="8"/>
      <c r="O619" s="8"/>
      <c r="P619" s="8"/>
      <c r="Q619" s="73"/>
      <c r="R619" s="73"/>
      <c r="S619" s="85"/>
      <c r="T619" s="8"/>
    </row>
    <row r="620" spans="1:20" ht="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8"/>
      <c r="N620" s="8"/>
      <c r="O620" s="8"/>
      <c r="P620" s="8"/>
      <c r="Q620" s="73"/>
      <c r="R620" s="73"/>
      <c r="S620" s="85"/>
      <c r="T620" s="8"/>
    </row>
    <row r="621" spans="1:20" ht="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8"/>
      <c r="N621" s="8"/>
      <c r="O621" s="8"/>
      <c r="P621" s="8"/>
      <c r="Q621" s="73"/>
      <c r="R621" s="73"/>
      <c r="S621" s="85"/>
      <c r="T621" s="8"/>
    </row>
    <row r="622" spans="1:20" ht="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8"/>
      <c r="N622" s="8"/>
      <c r="O622" s="8"/>
      <c r="P622" s="8"/>
      <c r="Q622" s="73"/>
      <c r="R622" s="73"/>
      <c r="S622" s="85"/>
      <c r="T622" s="8"/>
    </row>
    <row r="623" spans="1:20" ht="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8"/>
      <c r="N623" s="8"/>
      <c r="O623" s="8"/>
      <c r="P623" s="8"/>
      <c r="Q623" s="73"/>
      <c r="R623" s="73"/>
      <c r="S623" s="85"/>
      <c r="T623" s="8"/>
    </row>
    <row r="624" spans="1:20" ht="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8"/>
      <c r="N624" s="8"/>
      <c r="O624" s="8"/>
      <c r="P624" s="8"/>
      <c r="Q624" s="73"/>
      <c r="R624" s="73"/>
      <c r="S624" s="85"/>
      <c r="T624" s="8"/>
    </row>
    <row r="625" spans="1:20" ht="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8"/>
      <c r="N625" s="8"/>
      <c r="O625" s="8"/>
      <c r="P625" s="8"/>
      <c r="Q625" s="73"/>
      <c r="R625" s="73"/>
      <c r="S625" s="85"/>
      <c r="T625" s="8"/>
    </row>
    <row r="626" spans="1:20" ht="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8"/>
      <c r="N626" s="8"/>
      <c r="O626" s="8"/>
      <c r="P626" s="8"/>
      <c r="Q626" s="73"/>
      <c r="R626" s="73"/>
      <c r="S626" s="85"/>
      <c r="T626" s="8"/>
    </row>
    <row r="627" spans="1:20" ht="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8"/>
      <c r="N627" s="8"/>
      <c r="O627" s="8"/>
      <c r="P627" s="8"/>
      <c r="Q627" s="73"/>
      <c r="R627" s="73"/>
      <c r="S627" s="85"/>
      <c r="T627" s="8"/>
    </row>
    <row r="628" spans="1:20" ht="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8"/>
      <c r="N628" s="8"/>
      <c r="O628" s="8"/>
      <c r="P628" s="8"/>
      <c r="Q628" s="73"/>
      <c r="R628" s="73"/>
      <c r="S628" s="85"/>
      <c r="T628" s="8"/>
    </row>
    <row r="629" spans="1:20" ht="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8"/>
      <c r="N629" s="8"/>
      <c r="O629" s="8"/>
      <c r="P629" s="8"/>
      <c r="Q629" s="73"/>
      <c r="R629" s="73"/>
      <c r="S629" s="85"/>
      <c r="T629" s="8"/>
    </row>
    <row r="630" spans="1:20" ht="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8"/>
      <c r="N630" s="8"/>
      <c r="O630" s="8"/>
      <c r="P630" s="8"/>
      <c r="Q630" s="73"/>
      <c r="R630" s="73"/>
      <c r="S630" s="85"/>
      <c r="T630" s="8"/>
    </row>
    <row r="631" spans="1:20" ht="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8"/>
      <c r="N631" s="8"/>
      <c r="O631" s="8"/>
      <c r="P631" s="8"/>
      <c r="Q631" s="73"/>
      <c r="R631" s="73"/>
      <c r="S631" s="85"/>
      <c r="T631" s="8"/>
    </row>
    <row r="632" spans="1:20" ht="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8"/>
      <c r="N632" s="8"/>
      <c r="O632" s="8"/>
      <c r="P632" s="8"/>
      <c r="Q632" s="73"/>
      <c r="R632" s="73"/>
      <c r="S632" s="85"/>
      <c r="T632" s="8"/>
    </row>
    <row r="633" spans="1:20" ht="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8"/>
      <c r="N633" s="8"/>
      <c r="O633" s="8"/>
      <c r="P633" s="8"/>
      <c r="Q633" s="73"/>
      <c r="R633" s="73"/>
      <c r="S633" s="85"/>
      <c r="T633" s="8"/>
    </row>
    <row r="634" spans="1:20" ht="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8"/>
      <c r="N634" s="8"/>
      <c r="O634" s="8"/>
      <c r="P634" s="8"/>
      <c r="Q634" s="73"/>
      <c r="R634" s="73"/>
      <c r="S634" s="85"/>
      <c r="T634" s="8"/>
    </row>
    <row r="635" spans="1:20" ht="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8"/>
      <c r="N635" s="8"/>
      <c r="O635" s="8"/>
      <c r="P635" s="8"/>
      <c r="Q635" s="73"/>
      <c r="R635" s="73"/>
      <c r="S635" s="85"/>
      <c r="T635" s="8"/>
    </row>
    <row r="636" spans="1:20" ht="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8"/>
      <c r="N636" s="8"/>
      <c r="O636" s="8"/>
      <c r="P636" s="8"/>
      <c r="Q636" s="73"/>
      <c r="R636" s="73"/>
      <c r="S636" s="85"/>
      <c r="T636" s="8"/>
    </row>
    <row r="637" spans="1:20" ht="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8"/>
      <c r="N637" s="8"/>
      <c r="O637" s="8"/>
      <c r="P637" s="8"/>
      <c r="Q637" s="73"/>
      <c r="R637" s="73"/>
      <c r="S637" s="85"/>
      <c r="T637" s="8"/>
    </row>
    <row r="638" spans="1:20" ht="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8"/>
      <c r="N638" s="8"/>
      <c r="O638" s="8"/>
      <c r="P638" s="8"/>
      <c r="Q638" s="73"/>
      <c r="R638" s="73"/>
      <c r="S638" s="85"/>
      <c r="T638" s="8"/>
    </row>
    <row r="639" spans="1:20" ht="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8"/>
      <c r="N639" s="8"/>
      <c r="O639" s="8"/>
      <c r="P639" s="8"/>
      <c r="Q639" s="73"/>
      <c r="R639" s="73"/>
      <c r="S639" s="85"/>
      <c r="T639" s="8"/>
    </row>
    <row r="640" spans="1:20" ht="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8"/>
      <c r="N640" s="8"/>
      <c r="O640" s="8"/>
      <c r="P640" s="8"/>
      <c r="Q640" s="73"/>
      <c r="R640" s="73"/>
      <c r="S640" s="85"/>
      <c r="T640" s="8"/>
    </row>
    <row r="641" spans="1:20" ht="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8"/>
      <c r="N641" s="8"/>
      <c r="O641" s="8"/>
      <c r="P641" s="8"/>
      <c r="Q641" s="73"/>
      <c r="R641" s="73"/>
      <c r="S641" s="85"/>
      <c r="T641" s="8"/>
    </row>
    <row r="642" spans="1:20" ht="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8"/>
      <c r="N642" s="8"/>
      <c r="O642" s="8"/>
      <c r="P642" s="8"/>
      <c r="Q642" s="73"/>
      <c r="R642" s="73"/>
      <c r="S642" s="85"/>
      <c r="T642" s="8"/>
    </row>
    <row r="643" spans="1:20" ht="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8"/>
      <c r="N643" s="8"/>
      <c r="O643" s="8"/>
      <c r="P643" s="8"/>
      <c r="Q643" s="73"/>
      <c r="R643" s="73"/>
      <c r="S643" s="85"/>
      <c r="T643" s="8"/>
    </row>
    <row r="644" spans="1:20" ht="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8"/>
      <c r="N644" s="8"/>
      <c r="O644" s="8"/>
      <c r="P644" s="8"/>
      <c r="Q644" s="73"/>
      <c r="R644" s="73"/>
      <c r="S644" s="85"/>
      <c r="T644" s="8"/>
    </row>
    <row r="645" spans="1:20" ht="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8"/>
      <c r="N645" s="8"/>
      <c r="O645" s="8"/>
      <c r="P645" s="8"/>
      <c r="Q645" s="73"/>
      <c r="R645" s="73"/>
      <c r="S645" s="85"/>
      <c r="T645" s="8"/>
    </row>
    <row r="646" spans="1:20" ht="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8"/>
      <c r="N646" s="8"/>
      <c r="O646" s="8"/>
      <c r="P646" s="8"/>
      <c r="Q646" s="73"/>
      <c r="R646" s="73"/>
      <c r="S646" s="85"/>
      <c r="T646" s="8"/>
    </row>
    <row r="647" spans="1:20" ht="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8"/>
      <c r="N647" s="8"/>
      <c r="O647" s="8"/>
      <c r="P647" s="8"/>
      <c r="Q647" s="73"/>
      <c r="R647" s="73"/>
      <c r="S647" s="85"/>
      <c r="T647" s="8"/>
    </row>
    <row r="648" spans="1:20" ht="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8"/>
      <c r="N648" s="8"/>
      <c r="O648" s="8"/>
      <c r="P648" s="8"/>
      <c r="Q648" s="73"/>
      <c r="R648" s="73"/>
      <c r="S648" s="85"/>
      <c r="T648" s="8"/>
    </row>
    <row r="649" spans="1:20" ht="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8"/>
      <c r="N649" s="8"/>
      <c r="O649" s="8"/>
      <c r="P649" s="8"/>
      <c r="Q649" s="73"/>
      <c r="R649" s="73"/>
      <c r="S649" s="85"/>
      <c r="T649" s="8"/>
    </row>
    <row r="650" spans="1:20" ht="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8"/>
      <c r="N650" s="8"/>
      <c r="O650" s="8"/>
      <c r="P650" s="8"/>
      <c r="Q650" s="73"/>
      <c r="R650" s="73"/>
      <c r="S650" s="85"/>
      <c r="T650" s="8"/>
    </row>
    <row r="651" spans="1:20" ht="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8"/>
      <c r="N651" s="8"/>
      <c r="O651" s="8"/>
      <c r="P651" s="8"/>
      <c r="Q651" s="73"/>
      <c r="R651" s="73"/>
      <c r="S651" s="85"/>
      <c r="T651" s="8"/>
    </row>
    <row r="652" spans="1:20" ht="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8"/>
      <c r="N652" s="8"/>
      <c r="O652" s="8"/>
      <c r="P652" s="8"/>
      <c r="Q652" s="73"/>
      <c r="R652" s="73"/>
      <c r="S652" s="85"/>
      <c r="T652" s="8"/>
    </row>
    <row r="653" spans="1:20" ht="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8"/>
      <c r="N653" s="8"/>
      <c r="O653" s="8"/>
      <c r="P653" s="8"/>
      <c r="Q653" s="73"/>
      <c r="R653" s="73"/>
      <c r="S653" s="85"/>
      <c r="T653" s="8"/>
    </row>
    <row r="654" spans="1:20" ht="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8"/>
      <c r="N654" s="8"/>
      <c r="O654" s="8"/>
      <c r="P654" s="8"/>
      <c r="Q654" s="73"/>
      <c r="R654" s="73"/>
      <c r="S654" s="85"/>
      <c r="T654" s="8"/>
    </row>
    <row r="655" spans="1:20" ht="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8"/>
      <c r="N655" s="8"/>
      <c r="O655" s="8"/>
      <c r="P655" s="8"/>
      <c r="Q655" s="73"/>
      <c r="R655" s="73"/>
      <c r="S655" s="85"/>
      <c r="T655" s="8"/>
    </row>
    <row r="656" spans="1:20" ht="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8"/>
      <c r="N656" s="8"/>
      <c r="O656" s="8"/>
      <c r="P656" s="8"/>
      <c r="Q656" s="73"/>
      <c r="R656" s="73"/>
      <c r="S656" s="85"/>
      <c r="T656" s="8"/>
    </row>
    <row r="657" spans="1:20" ht="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8"/>
      <c r="N657" s="8"/>
      <c r="O657" s="8"/>
      <c r="P657" s="8"/>
      <c r="Q657" s="73"/>
      <c r="R657" s="73"/>
      <c r="S657" s="85"/>
      <c r="T657" s="8"/>
    </row>
    <row r="658" spans="1:20" ht="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8"/>
      <c r="N658" s="8"/>
      <c r="O658" s="8"/>
      <c r="P658" s="8"/>
      <c r="Q658" s="73"/>
      <c r="R658" s="73"/>
      <c r="S658" s="85"/>
      <c r="T658" s="8"/>
    </row>
    <row r="659" spans="1:20" ht="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8"/>
      <c r="N659" s="8"/>
      <c r="O659" s="8"/>
      <c r="P659" s="8"/>
      <c r="Q659" s="73"/>
      <c r="R659" s="73"/>
      <c r="S659" s="85"/>
      <c r="T659" s="8"/>
    </row>
    <row r="660" spans="1:20" ht="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8"/>
      <c r="N660" s="8"/>
      <c r="O660" s="8"/>
      <c r="P660" s="8"/>
      <c r="Q660" s="73"/>
      <c r="R660" s="73"/>
      <c r="S660" s="85"/>
      <c r="T660" s="8"/>
    </row>
    <row r="661" spans="1:20" ht="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8"/>
      <c r="N661" s="8"/>
      <c r="O661" s="8"/>
      <c r="P661" s="8"/>
      <c r="Q661" s="73"/>
      <c r="R661" s="73"/>
      <c r="S661" s="85"/>
      <c r="T661" s="8"/>
    </row>
    <row r="662" spans="1:20" ht="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8"/>
      <c r="N662" s="8"/>
      <c r="O662" s="8"/>
      <c r="P662" s="8"/>
      <c r="Q662" s="73"/>
      <c r="R662" s="73"/>
      <c r="S662" s="85"/>
      <c r="T662" s="8"/>
    </row>
    <row r="663" spans="1:20" ht="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8"/>
      <c r="N663" s="8"/>
      <c r="O663" s="8"/>
      <c r="P663" s="8"/>
      <c r="Q663" s="73"/>
      <c r="R663" s="73"/>
      <c r="S663" s="85"/>
      <c r="T663" s="8"/>
    </row>
    <row r="664" spans="1:20" ht="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8"/>
      <c r="N664" s="8"/>
      <c r="O664" s="8"/>
      <c r="P664" s="8"/>
      <c r="Q664" s="73"/>
      <c r="R664" s="73"/>
      <c r="S664" s="85"/>
      <c r="T664" s="8"/>
    </row>
    <row r="665" spans="1:20" ht="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8"/>
      <c r="N665" s="8"/>
      <c r="O665" s="8"/>
      <c r="P665" s="8"/>
      <c r="Q665" s="73"/>
      <c r="R665" s="73"/>
      <c r="S665" s="85"/>
      <c r="T665" s="8"/>
    </row>
    <row r="666" spans="1:20" ht="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8"/>
      <c r="N666" s="8"/>
      <c r="O666" s="8"/>
      <c r="P666" s="8"/>
      <c r="Q666" s="73"/>
      <c r="R666" s="73"/>
      <c r="S666" s="85"/>
      <c r="T666" s="8"/>
    </row>
    <row r="667" spans="1:20" ht="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8"/>
      <c r="N667" s="8"/>
      <c r="O667" s="8"/>
      <c r="P667" s="8"/>
      <c r="Q667" s="73"/>
      <c r="R667" s="73"/>
      <c r="S667" s="85"/>
      <c r="T667" s="8"/>
    </row>
    <row r="668" spans="1:20" ht="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8"/>
      <c r="N668" s="8"/>
      <c r="O668" s="8"/>
      <c r="P668" s="8"/>
      <c r="Q668" s="73"/>
      <c r="R668" s="73"/>
      <c r="S668" s="85"/>
      <c r="T668" s="8"/>
    </row>
    <row r="669" spans="1:20" ht="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8"/>
      <c r="N669" s="8"/>
      <c r="O669" s="8"/>
      <c r="P669" s="8"/>
      <c r="Q669" s="73"/>
      <c r="R669" s="73"/>
      <c r="S669" s="85"/>
      <c r="T669" s="8"/>
    </row>
    <row r="670" spans="1:20" ht="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8"/>
      <c r="N670" s="8"/>
      <c r="O670" s="8"/>
      <c r="P670" s="8"/>
      <c r="Q670" s="73"/>
      <c r="R670" s="73"/>
      <c r="S670" s="85"/>
      <c r="T670" s="8"/>
    </row>
    <row r="671" spans="1:20" ht="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8"/>
      <c r="N671" s="8"/>
      <c r="O671" s="8"/>
      <c r="P671" s="8"/>
      <c r="Q671" s="73"/>
      <c r="R671" s="73"/>
      <c r="S671" s="85"/>
      <c r="T671" s="8"/>
    </row>
    <row r="672" spans="1:20" ht="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8"/>
      <c r="N672" s="8"/>
      <c r="O672" s="8"/>
      <c r="P672" s="8"/>
      <c r="Q672" s="73"/>
      <c r="R672" s="73"/>
      <c r="S672" s="85"/>
      <c r="T672" s="8"/>
    </row>
    <row r="673" spans="1:20" ht="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8"/>
      <c r="N673" s="8"/>
      <c r="O673" s="8"/>
      <c r="P673" s="8"/>
      <c r="Q673" s="73"/>
      <c r="R673" s="73"/>
      <c r="S673" s="85"/>
      <c r="T673" s="8"/>
    </row>
    <row r="674" spans="1:20" ht="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8"/>
      <c r="N674" s="8"/>
      <c r="O674" s="8"/>
      <c r="P674" s="8"/>
      <c r="Q674" s="73"/>
      <c r="R674" s="73"/>
      <c r="S674" s="85"/>
      <c r="T674" s="8"/>
    </row>
    <row r="675" spans="1:20" ht="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8"/>
      <c r="N675" s="8"/>
      <c r="O675" s="8"/>
      <c r="P675" s="8"/>
      <c r="Q675" s="73"/>
      <c r="R675" s="73"/>
      <c r="S675" s="85"/>
      <c r="T675" s="8"/>
    </row>
    <row r="676" spans="1:20" ht="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8"/>
      <c r="N676" s="8"/>
      <c r="O676" s="8"/>
      <c r="P676" s="8"/>
      <c r="Q676" s="73"/>
      <c r="R676" s="73"/>
      <c r="S676" s="85"/>
      <c r="T676" s="8"/>
    </row>
    <row r="677" spans="1:20" ht="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8"/>
      <c r="N677" s="8"/>
      <c r="O677" s="8"/>
      <c r="P677" s="8"/>
      <c r="Q677" s="73"/>
      <c r="R677" s="73"/>
      <c r="S677" s="85"/>
      <c r="T677" s="8"/>
    </row>
    <row r="678" spans="1:20" ht="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8"/>
      <c r="N678" s="8"/>
      <c r="O678" s="8"/>
      <c r="P678" s="8"/>
      <c r="Q678" s="73"/>
      <c r="R678" s="73"/>
      <c r="S678" s="85"/>
      <c r="T678" s="8"/>
    </row>
    <row r="679" spans="1:20" ht="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8"/>
      <c r="N679" s="8"/>
      <c r="O679" s="8"/>
      <c r="P679" s="8"/>
      <c r="Q679" s="73"/>
      <c r="R679" s="73"/>
      <c r="S679" s="85"/>
      <c r="T679" s="8"/>
    </row>
    <row r="680" spans="1:20" ht="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8"/>
      <c r="N680" s="8"/>
      <c r="O680" s="8"/>
      <c r="P680" s="8"/>
      <c r="Q680" s="73"/>
      <c r="R680" s="73"/>
      <c r="S680" s="85"/>
      <c r="T680" s="8"/>
    </row>
    <row r="681" spans="1:20" ht="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8"/>
      <c r="N681" s="8"/>
      <c r="O681" s="8"/>
      <c r="P681" s="8"/>
      <c r="Q681" s="73"/>
      <c r="R681" s="73"/>
      <c r="S681" s="85"/>
      <c r="T681" s="8"/>
    </row>
    <row r="682" spans="1:20" ht="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8"/>
      <c r="N682" s="8"/>
      <c r="O682" s="8"/>
      <c r="P682" s="8"/>
      <c r="Q682" s="73"/>
      <c r="R682" s="73"/>
      <c r="S682" s="85"/>
      <c r="T682" s="8"/>
    </row>
    <row r="683" spans="1:20" ht="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8"/>
      <c r="N683" s="8"/>
      <c r="O683" s="8"/>
      <c r="P683" s="8"/>
      <c r="Q683" s="73"/>
      <c r="R683" s="73"/>
      <c r="S683" s="85"/>
      <c r="T683" s="8"/>
    </row>
    <row r="684" spans="1:20" ht="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8"/>
      <c r="N684" s="8"/>
      <c r="O684" s="8"/>
      <c r="P684" s="8"/>
      <c r="Q684" s="73"/>
      <c r="R684" s="73"/>
      <c r="S684" s="85"/>
      <c r="T684" s="8"/>
    </row>
    <row r="685" spans="1:20" ht="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8"/>
      <c r="N685" s="8"/>
      <c r="O685" s="8"/>
      <c r="P685" s="8"/>
      <c r="Q685" s="73"/>
      <c r="R685" s="73"/>
      <c r="S685" s="85"/>
      <c r="T685" s="8"/>
    </row>
    <row r="686" spans="1:20" ht="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8"/>
      <c r="N686" s="8"/>
      <c r="O686" s="8"/>
      <c r="P686" s="8"/>
      <c r="Q686" s="73"/>
      <c r="R686" s="73"/>
      <c r="S686" s="85"/>
      <c r="T686" s="8"/>
    </row>
    <row r="687" spans="1:20" ht="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8"/>
      <c r="N687" s="8"/>
      <c r="O687" s="8"/>
      <c r="P687" s="8"/>
      <c r="Q687" s="73"/>
      <c r="R687" s="73"/>
      <c r="S687" s="85"/>
      <c r="T687" s="8"/>
    </row>
    <row r="688" spans="1:20" ht="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8"/>
      <c r="N688" s="8"/>
      <c r="O688" s="8"/>
      <c r="P688" s="8"/>
      <c r="Q688" s="73"/>
      <c r="R688" s="73"/>
      <c r="S688" s="85"/>
      <c r="T688" s="8"/>
    </row>
    <row r="689" spans="1:20" ht="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8"/>
      <c r="N689" s="8"/>
      <c r="O689" s="8"/>
      <c r="P689" s="8"/>
      <c r="Q689" s="73"/>
      <c r="R689" s="73"/>
      <c r="S689" s="85"/>
      <c r="T689" s="8"/>
    </row>
    <row r="690" spans="1:20" ht="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8"/>
      <c r="N690" s="8"/>
      <c r="O690" s="8"/>
      <c r="P690" s="8"/>
      <c r="Q690" s="73"/>
      <c r="R690" s="73"/>
      <c r="S690" s="85"/>
      <c r="T690" s="8"/>
    </row>
    <row r="691" spans="1:20" ht="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8"/>
      <c r="N691" s="8"/>
      <c r="O691" s="8"/>
      <c r="P691" s="8"/>
      <c r="Q691" s="73"/>
      <c r="R691" s="73"/>
      <c r="S691" s="85"/>
      <c r="T691" s="8"/>
    </row>
    <row r="692" spans="1:20" ht="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8"/>
      <c r="N692" s="8"/>
      <c r="O692" s="8"/>
      <c r="P692" s="8"/>
      <c r="Q692" s="73"/>
      <c r="R692" s="73"/>
      <c r="S692" s="85"/>
      <c r="T692" s="8"/>
    </row>
    <row r="693" spans="1:20" ht="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8"/>
      <c r="N693" s="8"/>
      <c r="O693" s="8"/>
      <c r="P693" s="8"/>
      <c r="Q693" s="73"/>
      <c r="R693" s="73"/>
      <c r="S693" s="85"/>
      <c r="T693" s="8"/>
    </row>
    <row r="694" spans="1:20" ht="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8"/>
      <c r="N694" s="8"/>
      <c r="O694" s="8"/>
      <c r="P694" s="8"/>
      <c r="Q694" s="73"/>
      <c r="R694" s="73"/>
      <c r="S694" s="85"/>
      <c r="T694" s="8"/>
    </row>
    <row r="695" spans="1:20" ht="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8"/>
      <c r="N695" s="8"/>
      <c r="O695" s="8"/>
      <c r="P695" s="8"/>
      <c r="Q695" s="73"/>
      <c r="R695" s="73"/>
      <c r="S695" s="85"/>
      <c r="T695" s="8"/>
    </row>
    <row r="696" spans="1:20" ht="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8"/>
      <c r="N696" s="8"/>
      <c r="O696" s="8"/>
      <c r="P696" s="8"/>
      <c r="Q696" s="73"/>
      <c r="R696" s="73"/>
      <c r="S696" s="85"/>
      <c r="T696" s="8"/>
    </row>
    <row r="697" spans="1:20" ht="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8"/>
      <c r="N697" s="8"/>
      <c r="O697" s="8"/>
      <c r="P697" s="8"/>
      <c r="Q697" s="73"/>
      <c r="R697" s="73"/>
      <c r="S697" s="85"/>
      <c r="T697" s="8"/>
    </row>
    <row r="698" spans="1:20" ht="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8"/>
      <c r="N698" s="8"/>
      <c r="O698" s="8"/>
      <c r="P698" s="8"/>
      <c r="Q698" s="73"/>
      <c r="R698" s="73"/>
      <c r="S698" s="85"/>
      <c r="T698" s="8"/>
    </row>
    <row r="699" spans="1:20" ht="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8"/>
      <c r="N699" s="8"/>
      <c r="O699" s="8"/>
      <c r="P699" s="8"/>
      <c r="Q699" s="73"/>
      <c r="R699" s="73"/>
      <c r="S699" s="85"/>
      <c r="T699" s="8"/>
    </row>
    <row r="700" spans="1:20" ht="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8"/>
      <c r="N700" s="8"/>
      <c r="O700" s="8"/>
      <c r="P700" s="8"/>
      <c r="Q700" s="73"/>
      <c r="R700" s="73"/>
      <c r="S700" s="85"/>
      <c r="T700" s="8"/>
    </row>
    <row r="701" spans="1:20" ht="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8"/>
      <c r="N701" s="8"/>
      <c r="O701" s="8"/>
      <c r="P701" s="8"/>
      <c r="Q701" s="73"/>
      <c r="R701" s="73"/>
      <c r="S701" s="85"/>
      <c r="T701" s="8"/>
    </row>
    <row r="702" spans="1:20" ht="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8"/>
      <c r="N702" s="8"/>
      <c r="O702" s="8"/>
      <c r="P702" s="8"/>
      <c r="Q702" s="73"/>
      <c r="R702" s="73"/>
      <c r="S702" s="85"/>
      <c r="T702" s="8"/>
    </row>
    <row r="703" spans="1:20" ht="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8"/>
      <c r="N703" s="8"/>
      <c r="O703" s="8"/>
      <c r="P703" s="8"/>
      <c r="Q703" s="73"/>
      <c r="R703" s="73"/>
      <c r="S703" s="85"/>
      <c r="T703" s="8"/>
    </row>
    <row r="704" spans="1:20" ht="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8"/>
      <c r="N704" s="8"/>
      <c r="O704" s="8"/>
      <c r="P704" s="8"/>
      <c r="Q704" s="73"/>
      <c r="R704" s="73"/>
      <c r="S704" s="85"/>
      <c r="T704" s="8"/>
    </row>
    <row r="705" spans="1:20" ht="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8"/>
      <c r="N705" s="8"/>
      <c r="O705" s="8"/>
      <c r="P705" s="8"/>
      <c r="Q705" s="73"/>
      <c r="R705" s="73"/>
      <c r="S705" s="85"/>
      <c r="T705" s="8"/>
    </row>
    <row r="706" spans="1:20" ht="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8"/>
      <c r="N706" s="8"/>
      <c r="O706" s="8"/>
      <c r="P706" s="8"/>
      <c r="Q706" s="73"/>
      <c r="R706" s="73"/>
      <c r="S706" s="85"/>
      <c r="T706" s="8"/>
    </row>
    <row r="707" spans="1:20" ht="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8"/>
      <c r="N707" s="8"/>
      <c r="O707" s="8"/>
      <c r="P707" s="8"/>
      <c r="Q707" s="73"/>
      <c r="R707" s="73"/>
      <c r="S707" s="85"/>
      <c r="T707" s="8"/>
    </row>
    <row r="708" spans="1:20" ht="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8"/>
      <c r="N708" s="8"/>
      <c r="O708" s="8"/>
      <c r="P708" s="8"/>
      <c r="Q708" s="73"/>
      <c r="R708" s="73"/>
      <c r="S708" s="85"/>
      <c r="T708" s="8"/>
    </row>
    <row r="709" spans="1:20" ht="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8"/>
      <c r="N709" s="8"/>
      <c r="O709" s="8"/>
      <c r="P709" s="8"/>
      <c r="Q709" s="73"/>
      <c r="R709" s="73"/>
      <c r="S709" s="85"/>
      <c r="T709" s="8"/>
    </row>
    <row r="710" spans="1:20" ht="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8"/>
      <c r="N710" s="8"/>
      <c r="O710" s="8"/>
      <c r="P710" s="8"/>
      <c r="Q710" s="73"/>
      <c r="R710" s="73"/>
      <c r="S710" s="85"/>
      <c r="T710" s="8"/>
    </row>
    <row r="711" spans="1:20" ht="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8"/>
      <c r="N711" s="8"/>
      <c r="O711" s="8"/>
      <c r="P711" s="8"/>
      <c r="Q711" s="73"/>
      <c r="R711" s="73"/>
      <c r="S711" s="85"/>
      <c r="T711" s="8"/>
    </row>
    <row r="712" spans="1:20" ht="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8"/>
      <c r="N712" s="8"/>
      <c r="O712" s="8"/>
      <c r="P712" s="8"/>
      <c r="Q712" s="73"/>
      <c r="R712" s="73"/>
      <c r="S712" s="85"/>
      <c r="T712" s="8"/>
    </row>
    <row r="713" spans="1:20" ht="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8"/>
      <c r="N713" s="8"/>
      <c r="O713" s="8"/>
      <c r="P713" s="8"/>
      <c r="Q713" s="73"/>
      <c r="R713" s="73"/>
      <c r="S713" s="85"/>
      <c r="T713" s="8"/>
    </row>
    <row r="714" spans="1:20" ht="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8"/>
      <c r="N714" s="8"/>
      <c r="O714" s="8"/>
      <c r="P714" s="8"/>
      <c r="Q714" s="73"/>
      <c r="R714" s="73"/>
      <c r="S714" s="85"/>
      <c r="T714" s="8"/>
    </row>
    <row r="715" spans="1:20" ht="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8"/>
      <c r="N715" s="8"/>
      <c r="O715" s="8"/>
      <c r="P715" s="8"/>
      <c r="Q715" s="73"/>
      <c r="R715" s="73"/>
      <c r="S715" s="85"/>
      <c r="T715" s="8"/>
    </row>
    <row r="716" spans="1:20" ht="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8"/>
      <c r="N716" s="8"/>
      <c r="O716" s="8"/>
      <c r="P716" s="8"/>
      <c r="Q716" s="73"/>
      <c r="R716" s="73"/>
      <c r="S716" s="85"/>
      <c r="T716" s="8"/>
    </row>
    <row r="717" spans="1:20" ht="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8"/>
      <c r="N717" s="8"/>
      <c r="O717" s="8"/>
      <c r="P717" s="8"/>
      <c r="Q717" s="73"/>
      <c r="R717" s="73"/>
      <c r="S717" s="85"/>
      <c r="T717" s="8"/>
    </row>
    <row r="718" spans="1:20" ht="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8"/>
      <c r="N718" s="8"/>
      <c r="O718" s="8"/>
      <c r="P718" s="8"/>
      <c r="Q718" s="73"/>
      <c r="R718" s="73"/>
      <c r="S718" s="85"/>
      <c r="T718" s="8"/>
    </row>
    <row r="719" spans="1:20" ht="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8"/>
      <c r="N719" s="8"/>
      <c r="O719" s="8"/>
      <c r="P719" s="8"/>
      <c r="Q719" s="73"/>
      <c r="R719" s="73"/>
      <c r="S719" s="85"/>
      <c r="T719" s="8"/>
    </row>
    <row r="720" spans="1:20" ht="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8"/>
      <c r="N720" s="8"/>
      <c r="O720" s="8"/>
      <c r="P720" s="8"/>
      <c r="Q720" s="73"/>
      <c r="R720" s="73"/>
      <c r="S720" s="85"/>
      <c r="T720" s="8"/>
    </row>
    <row r="721" spans="1:20" ht="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8"/>
      <c r="N721" s="8"/>
      <c r="O721" s="8"/>
      <c r="P721" s="8"/>
      <c r="Q721" s="73"/>
      <c r="R721" s="73"/>
      <c r="S721" s="85"/>
      <c r="T721" s="8"/>
    </row>
    <row r="722" spans="1:20" ht="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8"/>
      <c r="N722" s="8"/>
      <c r="O722" s="8"/>
      <c r="P722" s="8"/>
      <c r="Q722" s="73"/>
      <c r="R722" s="73"/>
      <c r="S722" s="85"/>
      <c r="T722" s="8"/>
    </row>
    <row r="723" spans="1:20" ht="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8"/>
      <c r="N723" s="8"/>
      <c r="O723" s="8"/>
      <c r="P723" s="8"/>
      <c r="Q723" s="73"/>
      <c r="R723" s="73"/>
      <c r="S723" s="85"/>
      <c r="T723" s="8"/>
    </row>
    <row r="724" spans="1:20" ht="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8"/>
      <c r="N724" s="8"/>
      <c r="O724" s="8"/>
      <c r="P724" s="8"/>
      <c r="Q724" s="73"/>
      <c r="R724" s="73"/>
      <c r="S724" s="85"/>
      <c r="T724" s="8"/>
    </row>
    <row r="725" spans="1:20" ht="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8"/>
      <c r="N725" s="8"/>
      <c r="O725" s="8"/>
      <c r="P725" s="8"/>
      <c r="Q725" s="73"/>
      <c r="R725" s="73"/>
      <c r="S725" s="85"/>
      <c r="T725" s="8"/>
    </row>
    <row r="726" spans="1:20" ht="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8"/>
      <c r="N726" s="8"/>
      <c r="O726" s="8"/>
      <c r="P726" s="8"/>
      <c r="Q726" s="73"/>
      <c r="R726" s="73"/>
      <c r="S726" s="85"/>
      <c r="T726" s="8"/>
    </row>
    <row r="727" spans="1:20" ht="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8"/>
      <c r="N727" s="8"/>
      <c r="O727" s="8"/>
      <c r="P727" s="8"/>
      <c r="Q727" s="73"/>
      <c r="R727" s="73"/>
      <c r="S727" s="85"/>
      <c r="T727" s="8"/>
    </row>
    <row r="728" spans="1:20" ht="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8"/>
      <c r="N728" s="8"/>
      <c r="O728" s="8"/>
      <c r="P728" s="8"/>
      <c r="Q728" s="73"/>
      <c r="R728" s="73"/>
      <c r="S728" s="85"/>
      <c r="T728" s="8"/>
    </row>
    <row r="729" spans="1:20" ht="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8"/>
      <c r="N729" s="8"/>
      <c r="O729" s="8"/>
      <c r="P729" s="8"/>
      <c r="Q729" s="73"/>
      <c r="R729" s="73"/>
      <c r="S729" s="85"/>
      <c r="T729" s="8"/>
    </row>
    <row r="730" spans="1:20" ht="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8"/>
      <c r="N730" s="8"/>
      <c r="O730" s="8"/>
      <c r="P730" s="8"/>
      <c r="Q730" s="73"/>
      <c r="R730" s="73"/>
      <c r="S730" s="85"/>
      <c r="T730" s="8"/>
    </row>
    <row r="731" spans="1:20" ht="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8"/>
      <c r="N731" s="8"/>
      <c r="O731" s="8"/>
      <c r="P731" s="8"/>
      <c r="Q731" s="73"/>
      <c r="R731" s="73"/>
      <c r="S731" s="85"/>
      <c r="T731" s="8"/>
    </row>
    <row r="732" spans="1:20" ht="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8"/>
      <c r="N732" s="8"/>
      <c r="O732" s="8"/>
      <c r="P732" s="8"/>
      <c r="Q732" s="73"/>
      <c r="R732" s="73"/>
      <c r="S732" s="85"/>
      <c r="T732" s="8"/>
    </row>
    <row r="733" spans="1:20" ht="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8"/>
      <c r="N733" s="8"/>
      <c r="O733" s="8"/>
      <c r="P733" s="8"/>
      <c r="Q733" s="73"/>
      <c r="R733" s="73"/>
      <c r="S733" s="85"/>
      <c r="T733" s="8"/>
    </row>
    <row r="734" spans="1:20" ht="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8"/>
      <c r="N734" s="8"/>
      <c r="O734" s="8"/>
      <c r="P734" s="8"/>
      <c r="Q734" s="73"/>
      <c r="R734" s="73"/>
      <c r="S734" s="85"/>
      <c r="T734" s="8"/>
    </row>
    <row r="735" spans="1:20" ht="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8"/>
      <c r="N735" s="8"/>
      <c r="O735" s="8"/>
      <c r="P735" s="8"/>
      <c r="Q735" s="73"/>
      <c r="R735" s="73"/>
      <c r="S735" s="85"/>
      <c r="T735" s="8"/>
    </row>
    <row r="736" spans="1:20" ht="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8"/>
      <c r="N736" s="8"/>
      <c r="O736" s="8"/>
      <c r="P736" s="8"/>
      <c r="Q736" s="73"/>
      <c r="R736" s="73"/>
      <c r="S736" s="85"/>
      <c r="T736" s="8"/>
    </row>
    <row r="737" spans="1:20" ht="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8"/>
      <c r="N737" s="8"/>
      <c r="O737" s="8"/>
      <c r="P737" s="8"/>
      <c r="Q737" s="73"/>
      <c r="R737" s="73"/>
      <c r="S737" s="85"/>
      <c r="T737" s="8"/>
    </row>
    <row r="738" spans="1:20" ht="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8"/>
      <c r="N738" s="8"/>
      <c r="O738" s="8"/>
      <c r="P738" s="8"/>
      <c r="Q738" s="73"/>
      <c r="R738" s="73"/>
      <c r="S738" s="85"/>
      <c r="T738" s="8"/>
    </row>
    <row r="739" spans="1:20" ht="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8"/>
      <c r="N739" s="8"/>
      <c r="O739" s="8"/>
      <c r="P739" s="8"/>
      <c r="Q739" s="73"/>
      <c r="R739" s="73"/>
      <c r="S739" s="85"/>
      <c r="T739" s="8"/>
    </row>
    <row r="740" spans="1:20" ht="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8"/>
      <c r="N740" s="8"/>
      <c r="O740" s="8"/>
      <c r="P740" s="8"/>
      <c r="Q740" s="73"/>
      <c r="R740" s="73"/>
      <c r="S740" s="85"/>
      <c r="T740" s="8"/>
    </row>
    <row r="741" spans="1:20" ht="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8"/>
      <c r="N741" s="8"/>
      <c r="O741" s="8"/>
      <c r="P741" s="8"/>
      <c r="Q741" s="73"/>
      <c r="R741" s="73"/>
      <c r="S741" s="85"/>
      <c r="T741" s="8"/>
    </row>
    <row r="742" spans="1:20" ht="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8"/>
      <c r="N742" s="8"/>
      <c r="O742" s="8"/>
      <c r="P742" s="8"/>
      <c r="Q742" s="73"/>
      <c r="R742" s="73"/>
      <c r="S742" s="85"/>
      <c r="T742" s="8"/>
    </row>
    <row r="743" spans="1:20" ht="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8"/>
      <c r="N743" s="8"/>
      <c r="O743" s="8"/>
      <c r="P743" s="8"/>
      <c r="Q743" s="73"/>
      <c r="R743" s="73"/>
      <c r="S743" s="85"/>
      <c r="T743" s="8"/>
    </row>
    <row r="744" spans="1:20" ht="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8"/>
      <c r="N744" s="8"/>
      <c r="O744" s="8"/>
      <c r="P744" s="8"/>
      <c r="Q744" s="73"/>
      <c r="R744" s="73"/>
      <c r="S744" s="85"/>
      <c r="T744" s="8"/>
    </row>
    <row r="745" spans="1:20" ht="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8"/>
      <c r="N745" s="8"/>
      <c r="O745" s="8"/>
      <c r="P745" s="8"/>
      <c r="Q745" s="73"/>
      <c r="R745" s="73"/>
      <c r="S745" s="85"/>
      <c r="T745" s="8"/>
    </row>
    <row r="746" spans="1:20" ht="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8"/>
      <c r="N746" s="8"/>
      <c r="O746" s="8"/>
      <c r="P746" s="8"/>
      <c r="Q746" s="73"/>
      <c r="R746" s="73"/>
      <c r="S746" s="85"/>
      <c r="T746" s="8"/>
    </row>
    <row r="747" spans="1:20" ht="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8"/>
      <c r="N747" s="8"/>
      <c r="O747" s="8"/>
      <c r="P747" s="8"/>
      <c r="Q747" s="73"/>
      <c r="R747" s="73"/>
      <c r="S747" s="85"/>
      <c r="T747" s="8"/>
    </row>
    <row r="748" spans="1:20" ht="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8"/>
      <c r="N748" s="8"/>
      <c r="O748" s="8"/>
      <c r="P748" s="8"/>
      <c r="Q748" s="73"/>
      <c r="R748" s="73"/>
      <c r="S748" s="85"/>
      <c r="T748" s="8"/>
    </row>
    <row r="749" spans="1:20" ht="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8"/>
      <c r="N749" s="8"/>
      <c r="O749" s="8"/>
      <c r="P749" s="8"/>
      <c r="Q749" s="73"/>
      <c r="R749" s="73"/>
      <c r="S749" s="85"/>
      <c r="T749" s="8"/>
    </row>
    <row r="750" spans="1:20" ht="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8"/>
      <c r="N750" s="8"/>
      <c r="O750" s="8"/>
      <c r="P750" s="8"/>
      <c r="Q750" s="73"/>
      <c r="R750" s="73"/>
      <c r="S750" s="85"/>
      <c r="T750" s="8"/>
    </row>
    <row r="751" spans="1:20" ht="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8"/>
      <c r="N751" s="8"/>
      <c r="O751" s="8"/>
      <c r="P751" s="8"/>
      <c r="Q751" s="73"/>
      <c r="R751" s="73"/>
      <c r="S751" s="85"/>
      <c r="T751" s="8"/>
    </row>
    <row r="752" spans="1:20" ht="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8"/>
      <c r="N752" s="8"/>
      <c r="O752" s="8"/>
      <c r="P752" s="8"/>
      <c r="Q752" s="73"/>
      <c r="R752" s="73"/>
      <c r="S752" s="85"/>
      <c r="T752" s="8"/>
    </row>
    <row r="753" spans="1:20" ht="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8"/>
      <c r="N753" s="8"/>
      <c r="O753" s="8"/>
      <c r="P753" s="8"/>
      <c r="Q753" s="73"/>
      <c r="R753" s="73"/>
      <c r="S753" s="85"/>
      <c r="T753" s="8"/>
    </row>
    <row r="754" spans="1:20" ht="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8"/>
      <c r="N754" s="8"/>
      <c r="O754" s="8"/>
      <c r="P754" s="8"/>
      <c r="Q754" s="73"/>
      <c r="R754" s="73"/>
      <c r="S754" s="85"/>
      <c r="T754" s="8"/>
    </row>
    <row r="755" spans="1:20" ht="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8"/>
      <c r="N755" s="8"/>
      <c r="O755" s="8"/>
      <c r="P755" s="8"/>
      <c r="Q755" s="73"/>
      <c r="R755" s="73"/>
      <c r="S755" s="85"/>
      <c r="T755" s="8"/>
    </row>
    <row r="756" spans="1:20" ht="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8"/>
      <c r="N756" s="8"/>
      <c r="O756" s="8"/>
      <c r="P756" s="8"/>
      <c r="Q756" s="73"/>
      <c r="R756" s="73"/>
      <c r="S756" s="85"/>
      <c r="T756" s="8"/>
    </row>
    <row r="757" spans="1:20" ht="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8"/>
      <c r="N757" s="8"/>
      <c r="O757" s="8"/>
      <c r="P757" s="8"/>
      <c r="Q757" s="73"/>
      <c r="R757" s="73"/>
      <c r="S757" s="85"/>
      <c r="T757" s="8"/>
    </row>
    <row r="758" spans="1:20" ht="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8"/>
      <c r="N758" s="8"/>
      <c r="O758" s="8"/>
      <c r="P758" s="8"/>
      <c r="Q758" s="73"/>
      <c r="R758" s="73"/>
      <c r="S758" s="85"/>
      <c r="T758" s="8"/>
    </row>
    <row r="759" spans="1:20" ht="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8"/>
      <c r="N759" s="8"/>
      <c r="O759" s="8"/>
      <c r="P759" s="8"/>
      <c r="Q759" s="73"/>
      <c r="R759" s="73"/>
      <c r="S759" s="85"/>
      <c r="T759" s="8"/>
    </row>
    <row r="760" spans="1:20" ht="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8"/>
      <c r="N760" s="8"/>
      <c r="O760" s="8"/>
      <c r="P760" s="8"/>
      <c r="Q760" s="73"/>
      <c r="R760" s="73"/>
      <c r="S760" s="85"/>
      <c r="T760" s="8"/>
    </row>
    <row r="761" spans="1:20" ht="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8"/>
      <c r="N761" s="8"/>
      <c r="O761" s="8"/>
      <c r="P761" s="8"/>
      <c r="Q761" s="73"/>
      <c r="R761" s="73"/>
      <c r="S761" s="85"/>
      <c r="T761" s="8"/>
    </row>
    <row r="762" spans="1:20" ht="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8"/>
      <c r="N762" s="8"/>
      <c r="O762" s="8"/>
      <c r="P762" s="8"/>
      <c r="Q762" s="73"/>
      <c r="R762" s="73"/>
      <c r="S762" s="85"/>
      <c r="T762" s="8"/>
    </row>
    <row r="763" spans="1:20" ht="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8"/>
      <c r="N763" s="8"/>
      <c r="O763" s="8"/>
      <c r="P763" s="8"/>
      <c r="Q763" s="73"/>
      <c r="R763" s="73"/>
      <c r="S763" s="85"/>
      <c r="T763" s="8"/>
    </row>
    <row r="764" spans="1:20" ht="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8"/>
      <c r="N764" s="8"/>
      <c r="O764" s="8"/>
      <c r="P764" s="8"/>
      <c r="Q764" s="73"/>
      <c r="R764" s="73"/>
      <c r="S764" s="85"/>
      <c r="T764" s="8"/>
    </row>
    <row r="765" spans="1:20" ht="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8"/>
      <c r="N765" s="8"/>
      <c r="O765" s="8"/>
      <c r="P765" s="8"/>
      <c r="Q765" s="73"/>
      <c r="R765" s="73"/>
      <c r="S765" s="85"/>
      <c r="T765" s="8"/>
    </row>
    <row r="766" spans="1:20" ht="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8"/>
      <c r="N766" s="8"/>
      <c r="O766" s="8"/>
      <c r="P766" s="8"/>
      <c r="Q766" s="73"/>
      <c r="R766" s="73"/>
      <c r="S766" s="85"/>
      <c r="T766" s="8"/>
    </row>
    <row r="767" spans="1:20" ht="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8"/>
      <c r="N767" s="8"/>
      <c r="O767" s="8"/>
      <c r="P767" s="8"/>
      <c r="Q767" s="73"/>
      <c r="R767" s="73"/>
      <c r="S767" s="85"/>
      <c r="T767" s="8"/>
    </row>
    <row r="768" spans="1:20" ht="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8"/>
      <c r="N768" s="8"/>
      <c r="O768" s="8"/>
      <c r="P768" s="8"/>
      <c r="Q768" s="73"/>
      <c r="R768" s="73"/>
      <c r="S768" s="85"/>
      <c r="T768" s="8"/>
    </row>
    <row r="769" spans="1:20" ht="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8"/>
      <c r="N769" s="8"/>
      <c r="O769" s="8"/>
      <c r="P769" s="8"/>
      <c r="Q769" s="73"/>
      <c r="R769" s="73"/>
      <c r="S769" s="85"/>
      <c r="T769" s="8"/>
    </row>
    <row r="770" spans="1:20" ht="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8"/>
      <c r="N770" s="8"/>
      <c r="O770" s="8"/>
      <c r="P770" s="8"/>
      <c r="Q770" s="73"/>
      <c r="R770" s="73"/>
      <c r="S770" s="85"/>
      <c r="T770" s="8"/>
    </row>
    <row r="771" spans="1:20" ht="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8"/>
      <c r="N771" s="8"/>
      <c r="O771" s="8"/>
      <c r="P771" s="8"/>
      <c r="Q771" s="73"/>
      <c r="R771" s="73"/>
      <c r="S771" s="85"/>
      <c r="T771" s="8"/>
    </row>
    <row r="772" spans="1:20" ht="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8"/>
      <c r="N772" s="8"/>
      <c r="O772" s="8"/>
      <c r="P772" s="8"/>
      <c r="Q772" s="73"/>
      <c r="R772" s="73"/>
      <c r="S772" s="85"/>
      <c r="T772" s="8"/>
    </row>
    <row r="773" spans="1:20" ht="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8"/>
      <c r="N773" s="8"/>
      <c r="O773" s="8"/>
      <c r="P773" s="8"/>
      <c r="Q773" s="73"/>
      <c r="R773" s="73"/>
      <c r="S773" s="85"/>
      <c r="T773" s="8"/>
    </row>
    <row r="774" spans="1:20" ht="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8"/>
      <c r="N774" s="8"/>
      <c r="O774" s="8"/>
      <c r="P774" s="8"/>
      <c r="Q774" s="73"/>
      <c r="R774" s="73"/>
      <c r="S774" s="85"/>
      <c r="T774" s="8"/>
    </row>
    <row r="775" spans="1:20" ht="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8"/>
      <c r="N775" s="8"/>
      <c r="O775" s="8"/>
      <c r="P775" s="8"/>
      <c r="Q775" s="73"/>
      <c r="R775" s="73"/>
      <c r="S775" s="85"/>
      <c r="T775" s="8"/>
    </row>
    <row r="776" spans="1:20" ht="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8"/>
      <c r="N776" s="8"/>
      <c r="O776" s="8"/>
      <c r="P776" s="8"/>
      <c r="Q776" s="73"/>
      <c r="R776" s="73"/>
      <c r="S776" s="85"/>
      <c r="T776" s="8"/>
    </row>
    <row r="777" spans="1:20" ht="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8"/>
      <c r="N777" s="8"/>
      <c r="O777" s="8"/>
      <c r="P777" s="8"/>
      <c r="Q777" s="73"/>
      <c r="R777" s="73"/>
      <c r="S777" s="85"/>
      <c r="T777" s="8"/>
    </row>
    <row r="778" spans="1:20" ht="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8"/>
      <c r="N778" s="8"/>
      <c r="O778" s="8"/>
      <c r="P778" s="8"/>
      <c r="Q778" s="73"/>
      <c r="R778" s="73"/>
      <c r="S778" s="85"/>
      <c r="T778" s="8"/>
    </row>
    <row r="779" spans="1:20" ht="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8"/>
      <c r="N779" s="8"/>
      <c r="O779" s="8"/>
      <c r="P779" s="8"/>
      <c r="Q779" s="73"/>
      <c r="R779" s="73"/>
      <c r="S779" s="85"/>
      <c r="T779" s="8"/>
    </row>
    <row r="780" spans="1:20" ht="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8"/>
      <c r="N780" s="8"/>
      <c r="O780" s="8"/>
      <c r="P780" s="8"/>
      <c r="Q780" s="73"/>
      <c r="R780" s="73"/>
      <c r="S780" s="85"/>
      <c r="T780" s="8"/>
    </row>
    <row r="781" spans="1:20" ht="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8"/>
      <c r="N781" s="8"/>
      <c r="O781" s="8"/>
      <c r="P781" s="8"/>
      <c r="Q781" s="73"/>
      <c r="R781" s="73"/>
      <c r="S781" s="85"/>
      <c r="T781" s="8"/>
    </row>
    <row r="782" spans="1:20" ht="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8"/>
      <c r="N782" s="8"/>
      <c r="O782" s="8"/>
      <c r="P782" s="8"/>
      <c r="Q782" s="73"/>
      <c r="R782" s="73"/>
      <c r="S782" s="85"/>
      <c r="T782" s="8"/>
    </row>
    <row r="783" spans="1:20" ht="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8"/>
      <c r="N783" s="8"/>
      <c r="O783" s="8"/>
      <c r="P783" s="8"/>
      <c r="Q783" s="73"/>
      <c r="R783" s="73"/>
      <c r="S783" s="85"/>
      <c r="T783" s="8"/>
    </row>
    <row r="784" spans="1:20" ht="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8"/>
      <c r="N784" s="8"/>
      <c r="O784" s="8"/>
      <c r="P784" s="8"/>
      <c r="Q784" s="73"/>
      <c r="R784" s="73"/>
      <c r="S784" s="85"/>
      <c r="T784" s="8"/>
    </row>
    <row r="785" spans="1:20" ht="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8"/>
      <c r="N785" s="8"/>
      <c r="O785" s="8"/>
      <c r="P785" s="8"/>
      <c r="Q785" s="73"/>
      <c r="R785" s="73"/>
      <c r="S785" s="85"/>
      <c r="T785" s="8"/>
    </row>
    <row r="786" spans="1:20" ht="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8"/>
      <c r="N786" s="8"/>
      <c r="O786" s="8"/>
      <c r="P786" s="8"/>
      <c r="Q786" s="73"/>
      <c r="R786" s="73"/>
      <c r="S786" s="85"/>
      <c r="T786" s="8"/>
    </row>
    <row r="787" spans="1:20" ht="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8"/>
      <c r="N787" s="8"/>
      <c r="O787" s="8"/>
      <c r="P787" s="8"/>
      <c r="Q787" s="73"/>
      <c r="R787" s="73"/>
      <c r="S787" s="85"/>
      <c r="T787" s="8"/>
    </row>
    <row r="788" spans="1:20" ht="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8"/>
      <c r="N788" s="8"/>
      <c r="O788" s="8"/>
      <c r="P788" s="8"/>
      <c r="Q788" s="73"/>
      <c r="R788" s="73"/>
      <c r="S788" s="85"/>
      <c r="T788" s="8"/>
    </row>
    <row r="789" spans="1:20" ht="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8"/>
      <c r="N789" s="8"/>
      <c r="O789" s="8"/>
      <c r="P789" s="8"/>
      <c r="Q789" s="73"/>
      <c r="R789" s="73"/>
      <c r="S789" s="85"/>
      <c r="T789" s="8"/>
    </row>
    <row r="790" spans="1:20" ht="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8"/>
      <c r="N790" s="8"/>
      <c r="O790" s="8"/>
      <c r="P790" s="8"/>
      <c r="Q790" s="73"/>
      <c r="R790" s="73"/>
      <c r="S790" s="85"/>
      <c r="T790" s="8"/>
    </row>
    <row r="791" spans="1:20" ht="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8"/>
      <c r="N791" s="8"/>
      <c r="O791" s="8"/>
      <c r="P791" s="8"/>
      <c r="Q791" s="73"/>
      <c r="R791" s="73"/>
      <c r="S791" s="85"/>
      <c r="T791" s="8"/>
    </row>
    <row r="792" spans="1:20" ht="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8"/>
      <c r="N792" s="8"/>
      <c r="O792" s="8"/>
      <c r="P792" s="8"/>
      <c r="Q792" s="73"/>
      <c r="R792" s="73"/>
      <c r="S792" s="85"/>
      <c r="T792" s="8"/>
    </row>
    <row r="793" spans="1:20" ht="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8"/>
      <c r="N793" s="8"/>
      <c r="O793" s="8"/>
      <c r="P793" s="8"/>
      <c r="Q793" s="73"/>
      <c r="R793" s="73"/>
      <c r="S793" s="85"/>
      <c r="T793" s="8"/>
    </row>
    <row r="794" spans="1:20" ht="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8"/>
      <c r="N794" s="8"/>
      <c r="O794" s="8"/>
      <c r="P794" s="8"/>
      <c r="Q794" s="73"/>
      <c r="R794" s="73"/>
      <c r="S794" s="85"/>
      <c r="T794" s="8"/>
    </row>
    <row r="795" spans="1:20" ht="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8"/>
      <c r="N795" s="8"/>
      <c r="O795" s="8"/>
      <c r="P795" s="8"/>
      <c r="Q795" s="73"/>
      <c r="R795" s="73"/>
      <c r="S795" s="85"/>
      <c r="T795" s="8"/>
    </row>
    <row r="796" spans="1:20" ht="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8"/>
      <c r="N796" s="8"/>
      <c r="O796" s="8"/>
      <c r="P796" s="8"/>
      <c r="Q796" s="73"/>
      <c r="R796" s="73"/>
      <c r="S796" s="85"/>
      <c r="T796" s="8"/>
    </row>
    <row r="797" spans="1:20" ht="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8"/>
      <c r="N797" s="8"/>
      <c r="O797" s="8"/>
      <c r="P797" s="8"/>
      <c r="Q797" s="73"/>
      <c r="R797" s="73"/>
      <c r="S797" s="85"/>
      <c r="T797" s="8"/>
    </row>
    <row r="798" spans="1:20" ht="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8"/>
      <c r="N798" s="8"/>
      <c r="O798" s="8"/>
      <c r="P798" s="8"/>
      <c r="Q798" s="73"/>
      <c r="R798" s="73"/>
      <c r="S798" s="85"/>
      <c r="T798" s="8"/>
    </row>
    <row r="799" spans="1:20" ht="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8"/>
      <c r="N799" s="8"/>
      <c r="O799" s="8"/>
      <c r="P799" s="8"/>
      <c r="Q799" s="73"/>
      <c r="R799" s="73"/>
      <c r="S799" s="85"/>
      <c r="T799" s="8"/>
    </row>
    <row r="800" spans="1:20" ht="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8"/>
      <c r="N800" s="8"/>
      <c r="O800" s="8"/>
      <c r="P800" s="8"/>
      <c r="Q800" s="73"/>
      <c r="R800" s="73"/>
      <c r="S800" s="85"/>
      <c r="T800" s="8"/>
    </row>
    <row r="801" spans="1:20" ht="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8"/>
      <c r="N801" s="8"/>
      <c r="O801" s="8"/>
      <c r="P801" s="8"/>
      <c r="Q801" s="73"/>
      <c r="R801" s="73"/>
      <c r="S801" s="85"/>
      <c r="T801" s="8"/>
    </row>
    <row r="802" spans="1:20" ht="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8"/>
      <c r="N802" s="8"/>
      <c r="O802" s="8"/>
      <c r="P802" s="8"/>
      <c r="Q802" s="73"/>
      <c r="R802" s="73"/>
      <c r="S802" s="85"/>
      <c r="T802" s="8"/>
    </row>
    <row r="803" spans="1:20" ht="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8"/>
      <c r="N803" s="8"/>
      <c r="O803" s="8"/>
      <c r="P803" s="8"/>
      <c r="Q803" s="73"/>
      <c r="R803" s="73"/>
      <c r="S803" s="85"/>
      <c r="T803" s="8"/>
    </row>
    <row r="804" spans="1:20" ht="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8"/>
      <c r="N804" s="8"/>
      <c r="O804" s="8"/>
      <c r="P804" s="8"/>
      <c r="Q804" s="73"/>
      <c r="R804" s="73"/>
      <c r="S804" s="85"/>
      <c r="T804" s="8"/>
    </row>
    <row r="805" spans="1:20" ht="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8"/>
      <c r="N805" s="8"/>
      <c r="O805" s="8"/>
      <c r="P805" s="8"/>
      <c r="Q805" s="73"/>
      <c r="R805" s="73"/>
      <c r="S805" s="85"/>
      <c r="T805" s="8"/>
    </row>
    <row r="806" spans="1:20" ht="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8"/>
      <c r="N806" s="8"/>
      <c r="O806" s="8"/>
      <c r="P806" s="8"/>
      <c r="Q806" s="73"/>
      <c r="R806" s="73"/>
      <c r="S806" s="85"/>
      <c r="T806" s="8"/>
    </row>
    <row r="807" spans="1:20" ht="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8"/>
      <c r="N807" s="8"/>
      <c r="O807" s="8"/>
      <c r="P807" s="8"/>
      <c r="Q807" s="73"/>
      <c r="R807" s="73"/>
      <c r="S807" s="85"/>
      <c r="T807" s="8"/>
    </row>
    <row r="808" spans="1:20" ht="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8"/>
      <c r="N808" s="8"/>
      <c r="O808" s="8"/>
      <c r="P808" s="8"/>
      <c r="Q808" s="73"/>
      <c r="R808" s="73"/>
      <c r="S808" s="85"/>
      <c r="T808" s="8"/>
    </row>
    <row r="809" spans="1:20" ht="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8"/>
      <c r="N809" s="8"/>
      <c r="O809" s="8"/>
      <c r="P809" s="8"/>
      <c r="Q809" s="73"/>
      <c r="R809" s="73"/>
      <c r="S809" s="85"/>
      <c r="T809" s="8"/>
    </row>
    <row r="810" spans="1:20" ht="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8"/>
      <c r="N810" s="8"/>
      <c r="O810" s="8"/>
      <c r="P810" s="8"/>
      <c r="Q810" s="73"/>
      <c r="R810" s="73"/>
      <c r="S810" s="85"/>
      <c r="T810" s="8"/>
    </row>
    <row r="811" spans="1:20" ht="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8"/>
      <c r="N811" s="8"/>
      <c r="O811" s="8"/>
      <c r="P811" s="8"/>
      <c r="Q811" s="73"/>
      <c r="R811" s="73"/>
      <c r="S811" s="85"/>
      <c r="T811" s="8"/>
    </row>
    <row r="812" spans="1:20" ht="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8"/>
      <c r="N812" s="8"/>
      <c r="O812" s="8"/>
      <c r="P812" s="8"/>
      <c r="Q812" s="73"/>
      <c r="R812" s="73"/>
      <c r="S812" s="85"/>
      <c r="T812" s="8"/>
    </row>
    <row r="813" spans="1:20" ht="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8"/>
      <c r="N813" s="8"/>
      <c r="O813" s="8"/>
      <c r="P813" s="8"/>
      <c r="Q813" s="73"/>
      <c r="R813" s="73"/>
      <c r="S813" s="85"/>
      <c r="T813" s="8"/>
    </row>
    <row r="814" spans="1:20" ht="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8"/>
      <c r="N814" s="8"/>
      <c r="O814" s="8"/>
      <c r="P814" s="8"/>
      <c r="Q814" s="73"/>
      <c r="R814" s="73"/>
      <c r="S814" s="85"/>
      <c r="T814" s="8"/>
    </row>
    <row r="815" spans="1:20" ht="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8"/>
      <c r="N815" s="8"/>
      <c r="O815" s="8"/>
      <c r="P815" s="8"/>
      <c r="Q815" s="73"/>
      <c r="R815" s="73"/>
      <c r="S815" s="85"/>
      <c r="T815" s="8"/>
    </row>
    <row r="816" spans="1:20" ht="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8"/>
      <c r="N816" s="8"/>
      <c r="O816" s="8"/>
      <c r="P816" s="8"/>
      <c r="Q816" s="73"/>
      <c r="R816" s="73"/>
      <c r="S816" s="85"/>
      <c r="T816" s="8"/>
    </row>
    <row r="817" spans="1:20" ht="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8"/>
      <c r="N817" s="8"/>
      <c r="O817" s="8"/>
      <c r="P817" s="8"/>
      <c r="Q817" s="73"/>
      <c r="R817" s="73"/>
      <c r="S817" s="85"/>
      <c r="T817" s="8"/>
    </row>
    <row r="818" spans="1:20" ht="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8"/>
      <c r="N818" s="8"/>
      <c r="O818" s="8"/>
      <c r="P818" s="8"/>
      <c r="Q818" s="73"/>
      <c r="R818" s="73"/>
      <c r="S818" s="85"/>
      <c r="T818" s="8"/>
    </row>
    <row r="819" spans="1:20" ht="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8"/>
      <c r="N819" s="8"/>
      <c r="O819" s="8"/>
      <c r="P819" s="8"/>
      <c r="Q819" s="73"/>
      <c r="R819" s="73"/>
      <c r="S819" s="85"/>
      <c r="T819" s="8"/>
    </row>
    <row r="820" spans="1:20" ht="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8"/>
      <c r="N820" s="8"/>
      <c r="O820" s="8"/>
      <c r="P820" s="8"/>
      <c r="Q820" s="73"/>
      <c r="R820" s="73"/>
      <c r="S820" s="85"/>
      <c r="T820" s="8"/>
    </row>
    <row r="821" spans="1:20" ht="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8"/>
      <c r="N821" s="8"/>
      <c r="O821" s="8"/>
      <c r="P821" s="8"/>
      <c r="Q821" s="73"/>
      <c r="R821" s="73"/>
      <c r="S821" s="85"/>
      <c r="T821" s="8"/>
    </row>
    <row r="822" spans="1:20" ht="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8"/>
      <c r="N822" s="8"/>
      <c r="O822" s="8"/>
      <c r="P822" s="8"/>
      <c r="Q822" s="73"/>
      <c r="R822" s="73"/>
      <c r="S822" s="85"/>
      <c r="T822" s="8"/>
    </row>
    <row r="823" spans="1:20" ht="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8"/>
      <c r="N823" s="8"/>
      <c r="O823" s="8"/>
      <c r="P823" s="8"/>
      <c r="Q823" s="73"/>
      <c r="R823" s="73"/>
      <c r="S823" s="85"/>
      <c r="T823" s="8"/>
    </row>
    <row r="824" spans="1:20" ht="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8"/>
      <c r="N824" s="8"/>
      <c r="O824" s="8"/>
      <c r="P824" s="8"/>
      <c r="Q824" s="73"/>
      <c r="R824" s="73"/>
      <c r="S824" s="85"/>
      <c r="T824" s="8"/>
    </row>
    <row r="825" spans="1:20" ht="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8"/>
      <c r="N825" s="8"/>
      <c r="O825" s="8"/>
      <c r="P825" s="8"/>
      <c r="Q825" s="73"/>
      <c r="R825" s="73"/>
      <c r="S825" s="85"/>
      <c r="T825" s="8"/>
    </row>
    <row r="826" spans="1:20" ht="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8"/>
      <c r="N826" s="8"/>
      <c r="O826" s="8"/>
      <c r="P826" s="8"/>
      <c r="Q826" s="73"/>
      <c r="R826" s="73"/>
      <c r="S826" s="85"/>
      <c r="T826" s="8"/>
    </row>
    <row r="827" spans="1:20" ht="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8"/>
      <c r="N827" s="8"/>
      <c r="O827" s="8"/>
      <c r="P827" s="8"/>
      <c r="Q827" s="73"/>
      <c r="R827" s="73"/>
      <c r="S827" s="85"/>
      <c r="T827" s="8"/>
    </row>
    <row r="828" spans="1:20" ht="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8"/>
      <c r="N828" s="8"/>
      <c r="O828" s="8"/>
      <c r="P828" s="8"/>
      <c r="Q828" s="73"/>
      <c r="R828" s="73"/>
      <c r="S828" s="85"/>
      <c r="T828" s="8"/>
    </row>
    <row r="829" spans="1:20" ht="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8"/>
      <c r="N829" s="8"/>
      <c r="O829" s="8"/>
      <c r="P829" s="8"/>
      <c r="Q829" s="73"/>
      <c r="R829" s="73"/>
      <c r="S829" s="85"/>
      <c r="T829" s="8"/>
    </row>
    <row r="830" spans="1:20" ht="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8"/>
      <c r="N830" s="8"/>
      <c r="O830" s="8"/>
      <c r="P830" s="8"/>
      <c r="Q830" s="73"/>
      <c r="R830" s="73"/>
      <c r="S830" s="85"/>
      <c r="T830" s="8"/>
    </row>
    <row r="831" spans="1:20" ht="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8"/>
      <c r="N831" s="8"/>
      <c r="O831" s="8"/>
      <c r="P831" s="8"/>
      <c r="Q831" s="73"/>
      <c r="R831" s="73"/>
      <c r="S831" s="85"/>
      <c r="T831" s="8"/>
    </row>
    <row r="832" spans="1:20" ht="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8"/>
      <c r="N832" s="8"/>
      <c r="O832" s="8"/>
      <c r="P832" s="8"/>
      <c r="Q832" s="73"/>
      <c r="R832" s="73"/>
      <c r="S832" s="85"/>
      <c r="T832" s="8"/>
    </row>
    <row r="833" spans="1:20" ht="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8"/>
      <c r="N833" s="8"/>
      <c r="O833" s="8"/>
      <c r="P833" s="8"/>
      <c r="Q833" s="73"/>
      <c r="R833" s="73"/>
      <c r="S833" s="85"/>
      <c r="T833" s="8"/>
    </row>
    <row r="834" spans="1:20" ht="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8"/>
      <c r="N834" s="8"/>
      <c r="O834" s="8"/>
      <c r="P834" s="8"/>
      <c r="Q834" s="73"/>
      <c r="R834" s="73"/>
      <c r="S834" s="85"/>
      <c r="T834" s="8"/>
    </row>
    <row r="835" spans="1:20" ht="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8"/>
      <c r="N835" s="8"/>
      <c r="O835" s="8"/>
      <c r="P835" s="8"/>
      <c r="Q835" s="73"/>
      <c r="R835" s="73"/>
      <c r="S835" s="85"/>
      <c r="T835" s="8"/>
    </row>
    <row r="836" spans="1:20" ht="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8"/>
      <c r="N836" s="8"/>
      <c r="O836" s="8"/>
      <c r="P836" s="8"/>
      <c r="Q836" s="73"/>
      <c r="R836" s="73"/>
      <c r="S836" s="85"/>
      <c r="T836" s="8"/>
    </row>
    <row r="837" spans="1:20" ht="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8"/>
      <c r="N837" s="8"/>
      <c r="O837" s="8"/>
      <c r="P837" s="8"/>
      <c r="Q837" s="73"/>
      <c r="R837" s="73"/>
      <c r="S837" s="85"/>
      <c r="T837" s="8"/>
    </row>
    <row r="838" spans="1:20" ht="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8"/>
      <c r="N838" s="8"/>
      <c r="O838" s="8"/>
      <c r="P838" s="8"/>
      <c r="Q838" s="73"/>
      <c r="R838" s="73"/>
      <c r="S838" s="85"/>
      <c r="T838" s="8"/>
    </row>
    <row r="839" spans="1:20" ht="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8"/>
      <c r="N839" s="8"/>
      <c r="O839" s="8"/>
      <c r="P839" s="8"/>
      <c r="Q839" s="73"/>
      <c r="R839" s="73"/>
      <c r="S839" s="85"/>
      <c r="T839" s="8"/>
    </row>
    <row r="840" spans="1:20" ht="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8"/>
      <c r="N840" s="8"/>
      <c r="O840" s="8"/>
      <c r="P840" s="8"/>
      <c r="Q840" s="73"/>
      <c r="R840" s="73"/>
      <c r="S840" s="85"/>
      <c r="T840" s="8"/>
    </row>
    <row r="841" spans="1:20" ht="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8"/>
      <c r="N841" s="8"/>
      <c r="O841" s="8"/>
      <c r="P841" s="8"/>
      <c r="Q841" s="73"/>
      <c r="R841" s="73"/>
      <c r="S841" s="85"/>
      <c r="T841" s="8"/>
    </row>
    <row r="842" spans="1:20" ht="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8"/>
      <c r="N842" s="8"/>
      <c r="O842" s="8"/>
      <c r="P842" s="8"/>
      <c r="Q842" s="73"/>
      <c r="R842" s="73"/>
      <c r="S842" s="85"/>
      <c r="T842" s="8"/>
    </row>
    <row r="843" spans="1:20" ht="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8"/>
      <c r="N843" s="8"/>
      <c r="O843" s="8"/>
      <c r="P843" s="8"/>
      <c r="Q843" s="73"/>
      <c r="R843" s="73"/>
      <c r="S843" s="85"/>
      <c r="T843" s="8"/>
    </row>
    <row r="844" spans="1:20" ht="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8"/>
      <c r="N844" s="8"/>
      <c r="O844" s="8"/>
      <c r="P844" s="8"/>
      <c r="Q844" s="73"/>
      <c r="R844" s="73"/>
      <c r="S844" s="85"/>
      <c r="T844" s="8"/>
    </row>
    <row r="845" spans="1:20" ht="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8"/>
      <c r="N845" s="8"/>
      <c r="O845" s="8"/>
      <c r="P845" s="8"/>
      <c r="Q845" s="73"/>
      <c r="R845" s="73"/>
      <c r="S845" s="85"/>
      <c r="T845" s="8"/>
    </row>
    <row r="846" spans="1:20" ht="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8"/>
      <c r="N846" s="8"/>
      <c r="O846" s="8"/>
      <c r="P846" s="8"/>
      <c r="Q846" s="73"/>
      <c r="R846" s="73"/>
      <c r="S846" s="85"/>
      <c r="T846" s="8"/>
    </row>
    <row r="847" spans="1:20" ht="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8"/>
      <c r="N847" s="8"/>
      <c r="O847" s="8"/>
      <c r="P847" s="8"/>
      <c r="Q847" s="73"/>
      <c r="R847" s="73"/>
      <c r="S847" s="85"/>
      <c r="T847" s="8"/>
    </row>
    <row r="848" spans="1:20" ht="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8"/>
      <c r="N848" s="8"/>
      <c r="O848" s="8"/>
      <c r="P848" s="8"/>
      <c r="Q848" s="73"/>
      <c r="R848" s="73"/>
      <c r="S848" s="85"/>
      <c r="T848" s="8"/>
    </row>
    <row r="849" spans="1:20" ht="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8"/>
      <c r="N849" s="8"/>
      <c r="O849" s="8"/>
      <c r="P849" s="8"/>
      <c r="Q849" s="73"/>
      <c r="R849" s="73"/>
      <c r="S849" s="85"/>
      <c r="T849" s="8"/>
    </row>
    <row r="850" spans="1:20" ht="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8"/>
      <c r="N850" s="8"/>
      <c r="O850" s="8"/>
      <c r="P850" s="8"/>
      <c r="Q850" s="73"/>
      <c r="R850" s="73"/>
      <c r="S850" s="85"/>
      <c r="T850" s="8"/>
    </row>
    <row r="851" spans="1:20" ht="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8"/>
      <c r="N851" s="8"/>
      <c r="O851" s="8"/>
      <c r="P851" s="8"/>
      <c r="Q851" s="73"/>
      <c r="R851" s="73"/>
      <c r="S851" s="85"/>
      <c r="T851" s="8"/>
    </row>
    <row r="852" spans="1:20" ht="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8"/>
      <c r="N852" s="8"/>
      <c r="O852" s="8"/>
      <c r="P852" s="8"/>
      <c r="Q852" s="73"/>
      <c r="R852" s="73"/>
      <c r="S852" s="85"/>
      <c r="T852" s="8"/>
    </row>
    <row r="853" spans="1:20" ht="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8"/>
      <c r="N853" s="8"/>
      <c r="O853" s="8"/>
      <c r="P853" s="8"/>
      <c r="Q853" s="73"/>
      <c r="R853" s="73"/>
      <c r="S853" s="85"/>
      <c r="T853" s="8"/>
    </row>
    <row r="854" spans="1:20" ht="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8"/>
      <c r="N854" s="8"/>
      <c r="O854" s="8"/>
      <c r="P854" s="8"/>
      <c r="Q854" s="73"/>
      <c r="R854" s="73"/>
      <c r="S854" s="85"/>
      <c r="T854" s="8"/>
    </row>
    <row r="855" spans="1:20" ht="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8"/>
      <c r="N855" s="8"/>
      <c r="O855" s="8"/>
      <c r="P855" s="8"/>
      <c r="Q855" s="73"/>
      <c r="R855" s="73"/>
      <c r="S855" s="85"/>
      <c r="T855" s="8"/>
    </row>
    <row r="856" spans="1:20" ht="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8"/>
      <c r="N856" s="8"/>
      <c r="O856" s="8"/>
      <c r="P856" s="8"/>
      <c r="Q856" s="73"/>
      <c r="R856" s="73"/>
      <c r="S856" s="85"/>
      <c r="T856" s="8"/>
    </row>
    <row r="857" spans="1:20" ht="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8"/>
      <c r="N857" s="8"/>
      <c r="O857" s="8"/>
      <c r="P857" s="8"/>
      <c r="Q857" s="73"/>
      <c r="R857" s="73"/>
      <c r="S857" s="85"/>
      <c r="T857" s="8"/>
    </row>
    <row r="858" spans="1:20" ht="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8"/>
      <c r="N858" s="8"/>
      <c r="O858" s="8"/>
      <c r="P858" s="8"/>
      <c r="Q858" s="73"/>
      <c r="R858" s="73"/>
      <c r="S858" s="85"/>
      <c r="T858" s="8"/>
    </row>
    <row r="859" spans="1:20" ht="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8"/>
      <c r="N859" s="8"/>
      <c r="O859" s="8"/>
      <c r="P859" s="8"/>
      <c r="Q859" s="73"/>
      <c r="R859" s="73"/>
      <c r="S859" s="85"/>
      <c r="T859" s="8"/>
    </row>
    <row r="860" spans="1:20" ht="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8"/>
      <c r="N860" s="8"/>
      <c r="O860" s="8"/>
      <c r="P860" s="8"/>
      <c r="Q860" s="73"/>
      <c r="R860" s="73"/>
      <c r="S860" s="85"/>
      <c r="T860" s="8"/>
    </row>
    <row r="861" spans="1:20" ht="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8"/>
      <c r="N861" s="8"/>
      <c r="O861" s="8"/>
      <c r="P861" s="8"/>
      <c r="Q861" s="73"/>
      <c r="R861" s="73"/>
      <c r="S861" s="85"/>
      <c r="T861" s="8"/>
    </row>
    <row r="862" spans="1:20" ht="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8"/>
      <c r="N862" s="8"/>
      <c r="O862" s="8"/>
      <c r="P862" s="8"/>
      <c r="Q862" s="73"/>
      <c r="R862" s="73"/>
      <c r="S862" s="85"/>
      <c r="T862" s="8"/>
    </row>
    <row r="863" spans="1:20" ht="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8"/>
      <c r="N863" s="8"/>
      <c r="O863" s="8"/>
      <c r="P863" s="8"/>
      <c r="Q863" s="73"/>
      <c r="R863" s="73"/>
      <c r="S863" s="85"/>
      <c r="T863" s="8"/>
    </row>
    <row r="864" spans="1:20" ht="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8"/>
      <c r="N864" s="8"/>
      <c r="O864" s="8"/>
      <c r="P864" s="8"/>
      <c r="Q864" s="73"/>
      <c r="R864" s="73"/>
      <c r="S864" s="85"/>
      <c r="T864" s="8"/>
    </row>
    <row r="865" spans="1:20" ht="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8"/>
      <c r="N865" s="8"/>
      <c r="O865" s="8"/>
      <c r="P865" s="8"/>
      <c r="Q865" s="73"/>
      <c r="R865" s="73"/>
      <c r="S865" s="85"/>
      <c r="T865" s="8"/>
    </row>
    <row r="866" spans="1:20" ht="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8"/>
      <c r="N866" s="8"/>
      <c r="O866" s="8"/>
      <c r="P866" s="8"/>
      <c r="Q866" s="73"/>
      <c r="R866" s="73"/>
      <c r="S866" s="85"/>
      <c r="T866" s="8"/>
    </row>
    <row r="867" spans="1:20" ht="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8"/>
      <c r="N867" s="8"/>
      <c r="O867" s="8"/>
      <c r="P867" s="8"/>
      <c r="Q867" s="73"/>
      <c r="R867" s="73"/>
      <c r="S867" s="85"/>
      <c r="T867" s="8"/>
    </row>
    <row r="868" spans="1:20" ht="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8"/>
      <c r="N868" s="8"/>
      <c r="O868" s="8"/>
      <c r="P868" s="8"/>
      <c r="Q868" s="73"/>
      <c r="R868" s="73"/>
      <c r="S868" s="85"/>
      <c r="T868" s="8"/>
    </row>
    <row r="869" spans="1:20" ht="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8"/>
      <c r="N869" s="8"/>
      <c r="O869" s="8"/>
      <c r="P869" s="8"/>
      <c r="Q869" s="73"/>
      <c r="R869" s="73"/>
      <c r="S869" s="85"/>
      <c r="T869" s="8"/>
    </row>
    <row r="870" spans="1:20" ht="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8"/>
      <c r="N870" s="8"/>
      <c r="O870" s="8"/>
      <c r="P870" s="8"/>
      <c r="Q870" s="73"/>
      <c r="R870" s="73"/>
      <c r="S870" s="85"/>
      <c r="T870" s="8"/>
    </row>
    <row r="871" spans="1:20" ht="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8"/>
      <c r="N871" s="8"/>
      <c r="O871" s="8"/>
      <c r="P871" s="8"/>
      <c r="Q871" s="73"/>
      <c r="R871" s="73"/>
      <c r="S871" s="85"/>
      <c r="T871" s="8"/>
    </row>
    <row r="872" spans="1:20" ht="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8"/>
      <c r="N872" s="8"/>
      <c r="O872" s="8"/>
      <c r="P872" s="8"/>
      <c r="Q872" s="73"/>
      <c r="R872" s="73"/>
      <c r="S872" s="85"/>
      <c r="T872" s="8"/>
    </row>
    <row r="873" spans="1:20" ht="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8"/>
      <c r="N873" s="8"/>
      <c r="O873" s="8"/>
      <c r="P873" s="8"/>
      <c r="Q873" s="73"/>
      <c r="R873" s="73"/>
      <c r="S873" s="85"/>
      <c r="T873" s="8"/>
    </row>
    <row r="874" spans="1:20" ht="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8"/>
      <c r="N874" s="8"/>
      <c r="O874" s="8"/>
      <c r="P874" s="8"/>
      <c r="Q874" s="73"/>
      <c r="R874" s="73"/>
      <c r="S874" s="85"/>
      <c r="T874" s="8"/>
    </row>
    <row r="875" spans="1:20" ht="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8"/>
      <c r="N875" s="8"/>
      <c r="O875" s="8"/>
      <c r="P875" s="8"/>
      <c r="Q875" s="73"/>
      <c r="R875" s="73"/>
      <c r="S875" s="85"/>
      <c r="T875" s="8"/>
    </row>
    <row r="876" spans="1:20" ht="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8"/>
      <c r="N876" s="8"/>
      <c r="O876" s="8"/>
      <c r="P876" s="8"/>
      <c r="Q876" s="73"/>
      <c r="R876" s="73"/>
      <c r="S876" s="85"/>
      <c r="T876" s="8"/>
    </row>
    <row r="877" spans="1:20" ht="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8"/>
      <c r="N877" s="8"/>
      <c r="O877" s="8"/>
      <c r="P877" s="8"/>
      <c r="Q877" s="73"/>
      <c r="R877" s="73"/>
      <c r="S877" s="85"/>
      <c r="T877" s="8"/>
    </row>
    <row r="878" spans="1:20" ht="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8"/>
      <c r="N878" s="8"/>
      <c r="O878" s="8"/>
      <c r="P878" s="8"/>
      <c r="Q878" s="73"/>
      <c r="R878" s="73"/>
      <c r="S878" s="85"/>
      <c r="T878" s="8"/>
    </row>
    <row r="879" spans="1:20" ht="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8"/>
      <c r="N879" s="8"/>
      <c r="O879" s="8"/>
      <c r="P879" s="8"/>
      <c r="Q879" s="73"/>
      <c r="R879" s="73"/>
      <c r="S879" s="85"/>
      <c r="T879" s="8"/>
    </row>
    <row r="880" spans="1:20" ht="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8"/>
      <c r="N880" s="8"/>
      <c r="O880" s="8"/>
      <c r="P880" s="8"/>
      <c r="Q880" s="73"/>
      <c r="R880" s="73"/>
      <c r="S880" s="85"/>
      <c r="T880" s="8"/>
    </row>
    <row r="881" spans="1:20" ht="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8"/>
      <c r="N881" s="8"/>
      <c r="O881" s="8"/>
      <c r="P881" s="8"/>
      <c r="Q881" s="73"/>
      <c r="R881" s="73"/>
      <c r="S881" s="85"/>
      <c r="T881" s="8"/>
    </row>
    <row r="882" spans="1:20" ht="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8"/>
      <c r="N882" s="8"/>
      <c r="O882" s="8"/>
      <c r="P882" s="8"/>
      <c r="Q882" s="73"/>
      <c r="R882" s="73"/>
      <c r="S882" s="85"/>
      <c r="T882" s="8"/>
    </row>
    <row r="883" spans="1:20" ht="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8"/>
      <c r="N883" s="8"/>
      <c r="O883" s="8"/>
      <c r="P883" s="8"/>
      <c r="Q883" s="73"/>
      <c r="R883" s="73"/>
      <c r="S883" s="85"/>
      <c r="T883" s="8"/>
    </row>
    <row r="884" spans="1:20" ht="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8"/>
      <c r="N884" s="8"/>
      <c r="O884" s="8"/>
      <c r="P884" s="8"/>
      <c r="Q884" s="73"/>
      <c r="R884" s="73"/>
      <c r="S884" s="85"/>
      <c r="T884" s="8"/>
    </row>
    <row r="885" spans="1:20" ht="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8"/>
      <c r="N885" s="8"/>
      <c r="O885" s="8"/>
      <c r="P885" s="8"/>
      <c r="Q885" s="73"/>
      <c r="R885" s="73"/>
      <c r="S885" s="85"/>
      <c r="T885" s="8"/>
    </row>
    <row r="886" spans="1:20" ht="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8"/>
      <c r="N886" s="8"/>
      <c r="O886" s="8"/>
      <c r="P886" s="8"/>
      <c r="Q886" s="73"/>
      <c r="R886" s="73"/>
      <c r="S886" s="85"/>
      <c r="T886" s="8"/>
    </row>
    <row r="887" spans="1:20" ht="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8"/>
      <c r="N887" s="8"/>
      <c r="O887" s="8"/>
      <c r="P887" s="8"/>
      <c r="Q887" s="73"/>
      <c r="R887" s="73"/>
      <c r="S887" s="85"/>
      <c r="T887" s="8"/>
    </row>
    <row r="888" spans="1:20" ht="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8"/>
      <c r="N888" s="8"/>
      <c r="O888" s="8"/>
      <c r="P888" s="8"/>
      <c r="Q888" s="73"/>
      <c r="R888" s="73"/>
      <c r="S888" s="85"/>
      <c r="T888" s="8"/>
    </row>
    <row r="889" spans="1:20" ht="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8"/>
      <c r="N889" s="8"/>
      <c r="O889" s="8"/>
      <c r="P889" s="8"/>
      <c r="Q889" s="73"/>
      <c r="R889" s="73"/>
      <c r="S889" s="85"/>
      <c r="T889" s="8"/>
    </row>
    <row r="890" spans="1:20" ht="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8"/>
      <c r="N890" s="8"/>
      <c r="O890" s="8"/>
      <c r="P890" s="8"/>
      <c r="Q890" s="73"/>
      <c r="R890" s="73"/>
      <c r="S890" s="85"/>
      <c r="T890" s="8"/>
    </row>
    <row r="891" spans="1:20" ht="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8"/>
      <c r="N891" s="8"/>
      <c r="O891" s="8"/>
      <c r="P891" s="8"/>
      <c r="Q891" s="73"/>
      <c r="R891" s="73"/>
      <c r="S891" s="85"/>
      <c r="T891" s="8"/>
    </row>
    <row r="892" spans="1:20" ht="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8"/>
      <c r="N892" s="8"/>
      <c r="O892" s="8"/>
      <c r="P892" s="8"/>
      <c r="Q892" s="73"/>
      <c r="R892" s="73"/>
      <c r="S892" s="85"/>
      <c r="T892" s="8"/>
    </row>
    <row r="893" spans="1:20" ht="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8"/>
      <c r="N893" s="8"/>
      <c r="O893" s="8"/>
      <c r="P893" s="8"/>
      <c r="Q893" s="73"/>
      <c r="R893" s="73"/>
      <c r="S893" s="85"/>
      <c r="T893" s="8"/>
    </row>
    <row r="894" spans="1:20" ht="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8"/>
      <c r="N894" s="8"/>
      <c r="O894" s="8"/>
      <c r="P894" s="8"/>
      <c r="Q894" s="73"/>
      <c r="R894" s="73"/>
      <c r="S894" s="85"/>
      <c r="T894" s="8"/>
    </row>
    <row r="895" spans="1:20" ht="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8"/>
      <c r="N895" s="8"/>
      <c r="O895" s="8"/>
      <c r="P895" s="8"/>
      <c r="Q895" s="73"/>
      <c r="R895" s="73"/>
      <c r="S895" s="85"/>
      <c r="T895" s="8"/>
    </row>
    <row r="896" spans="1:20" ht="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8"/>
      <c r="N896" s="8"/>
      <c r="O896" s="8"/>
      <c r="P896" s="8"/>
      <c r="Q896" s="73"/>
      <c r="R896" s="73"/>
      <c r="S896" s="85"/>
      <c r="T896" s="8"/>
    </row>
    <row r="897" spans="1:20" ht="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8"/>
      <c r="N897" s="8"/>
      <c r="O897" s="8"/>
      <c r="P897" s="8"/>
      <c r="Q897" s="73"/>
      <c r="R897" s="73"/>
      <c r="S897" s="85"/>
      <c r="T897" s="8"/>
    </row>
    <row r="898" spans="1:20" ht="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8"/>
      <c r="N898" s="8"/>
      <c r="O898" s="8"/>
      <c r="P898" s="8"/>
      <c r="Q898" s="73"/>
      <c r="R898" s="73"/>
      <c r="S898" s="85"/>
      <c r="T898" s="8"/>
    </row>
    <row r="899" spans="1:20" ht="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8"/>
      <c r="N899" s="8"/>
      <c r="O899" s="8"/>
      <c r="P899" s="8"/>
      <c r="Q899" s="73"/>
      <c r="R899" s="73"/>
      <c r="S899" s="85"/>
      <c r="T899" s="8"/>
    </row>
    <row r="900" spans="1:20" ht="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8"/>
      <c r="N900" s="8"/>
      <c r="O900" s="8"/>
      <c r="P900" s="8"/>
      <c r="Q900" s="73"/>
      <c r="R900" s="73"/>
      <c r="S900" s="85"/>
      <c r="T900" s="8"/>
    </row>
    <row r="901" spans="1:20" ht="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8"/>
      <c r="N901" s="8"/>
      <c r="O901" s="8"/>
      <c r="P901" s="8"/>
      <c r="Q901" s="73"/>
      <c r="R901" s="73"/>
      <c r="S901" s="85"/>
      <c r="T901" s="8"/>
    </row>
    <row r="902" spans="1:20" ht="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8"/>
      <c r="N902" s="8"/>
      <c r="O902" s="8"/>
      <c r="P902" s="8"/>
      <c r="Q902" s="73"/>
      <c r="R902" s="73"/>
      <c r="S902" s="85"/>
      <c r="T902" s="8"/>
    </row>
    <row r="903" spans="1:20" ht="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8"/>
      <c r="N903" s="8"/>
      <c r="O903" s="8"/>
      <c r="P903" s="8"/>
      <c r="Q903" s="73"/>
      <c r="R903" s="73"/>
      <c r="S903" s="85"/>
      <c r="T903" s="8"/>
    </row>
    <row r="904" spans="1:20" ht="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8"/>
      <c r="N904" s="8"/>
      <c r="O904" s="8"/>
      <c r="P904" s="8"/>
      <c r="Q904" s="73"/>
      <c r="R904" s="73"/>
      <c r="S904" s="85"/>
      <c r="T904" s="8"/>
    </row>
    <row r="905" spans="1:20" ht="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8"/>
      <c r="N905" s="8"/>
      <c r="O905" s="8"/>
      <c r="P905" s="8"/>
      <c r="Q905" s="73"/>
      <c r="R905" s="73"/>
      <c r="S905" s="85"/>
      <c r="T905" s="8"/>
    </row>
    <row r="906" spans="1:20" ht="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8"/>
      <c r="N906" s="8"/>
      <c r="O906" s="8"/>
      <c r="P906" s="8"/>
      <c r="Q906" s="73"/>
      <c r="R906" s="73"/>
      <c r="S906" s="85"/>
      <c r="T906" s="8"/>
    </row>
    <row r="907" spans="1:20" ht="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8"/>
      <c r="N907" s="8"/>
      <c r="O907" s="8"/>
      <c r="P907" s="8"/>
      <c r="Q907" s="73"/>
      <c r="R907" s="73"/>
      <c r="S907" s="85"/>
      <c r="T907" s="8"/>
    </row>
    <row r="908" spans="1:20" ht="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8"/>
      <c r="N908" s="8"/>
      <c r="O908" s="8"/>
      <c r="P908" s="8"/>
      <c r="Q908" s="73"/>
      <c r="R908" s="73"/>
      <c r="S908" s="85"/>
      <c r="T908" s="8"/>
    </row>
    <row r="909" spans="1:20" ht="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8"/>
      <c r="N909" s="8"/>
      <c r="O909" s="8"/>
      <c r="P909" s="8"/>
      <c r="Q909" s="73"/>
      <c r="R909" s="73"/>
      <c r="S909" s="85"/>
      <c r="T909" s="8"/>
    </row>
    <row r="910" spans="1:20" ht="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8"/>
      <c r="N910" s="8"/>
      <c r="O910" s="8"/>
      <c r="P910" s="8"/>
      <c r="Q910" s="73"/>
      <c r="R910" s="73"/>
      <c r="S910" s="85"/>
      <c r="T910" s="8"/>
    </row>
    <row r="911" spans="1:20" ht="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8"/>
      <c r="N911" s="8"/>
      <c r="O911" s="8"/>
      <c r="P911" s="8"/>
      <c r="Q911" s="73"/>
      <c r="R911" s="73"/>
      <c r="S911" s="85"/>
      <c r="T911" s="8"/>
    </row>
    <row r="912" spans="1:20" ht="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8"/>
      <c r="N912" s="8"/>
      <c r="O912" s="8"/>
      <c r="P912" s="8"/>
      <c r="Q912" s="73"/>
      <c r="R912" s="73"/>
      <c r="S912" s="85"/>
      <c r="T912" s="8"/>
    </row>
    <row r="913" spans="1:20" ht="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8"/>
      <c r="N913" s="8"/>
      <c r="O913" s="8"/>
      <c r="P913" s="8"/>
      <c r="Q913" s="73"/>
      <c r="R913" s="73"/>
      <c r="S913" s="85"/>
      <c r="T913" s="8"/>
    </row>
    <row r="914" spans="1:20" ht="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8"/>
      <c r="N914" s="8"/>
      <c r="O914" s="8"/>
      <c r="P914" s="8"/>
      <c r="Q914" s="73"/>
      <c r="R914" s="73"/>
      <c r="S914" s="85"/>
      <c r="T914" s="8"/>
    </row>
    <row r="915" spans="1:20" ht="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8"/>
      <c r="N915" s="8"/>
      <c r="O915" s="8"/>
      <c r="P915" s="8"/>
      <c r="Q915" s="73"/>
      <c r="R915" s="73"/>
      <c r="S915" s="85"/>
      <c r="T915" s="8"/>
    </row>
    <row r="916" spans="1:20" ht="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8"/>
      <c r="N916" s="8"/>
      <c r="O916" s="8"/>
      <c r="P916" s="8"/>
      <c r="Q916" s="73"/>
      <c r="R916" s="73"/>
      <c r="S916" s="85"/>
      <c r="T916" s="8"/>
    </row>
    <row r="917" spans="1:20" ht="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8"/>
      <c r="N917" s="8"/>
      <c r="O917" s="8"/>
      <c r="P917" s="8"/>
      <c r="Q917" s="73"/>
      <c r="R917" s="73"/>
      <c r="S917" s="85"/>
      <c r="T917" s="8"/>
    </row>
    <row r="918" spans="1:20" ht="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8"/>
      <c r="N918" s="8"/>
      <c r="O918" s="8"/>
      <c r="P918" s="8"/>
      <c r="Q918" s="73"/>
      <c r="R918" s="73"/>
      <c r="S918" s="85"/>
      <c r="T918" s="8"/>
    </row>
    <row r="919" spans="1:20" ht="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8"/>
      <c r="N919" s="8"/>
      <c r="O919" s="8"/>
      <c r="P919" s="8"/>
      <c r="Q919" s="73"/>
      <c r="R919" s="73"/>
      <c r="S919" s="85"/>
      <c r="T919" s="8"/>
    </row>
    <row r="920" spans="1:20" ht="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8"/>
      <c r="N920" s="8"/>
      <c r="O920" s="8"/>
      <c r="P920" s="8"/>
      <c r="Q920" s="73"/>
      <c r="R920" s="73"/>
      <c r="S920" s="85"/>
      <c r="T920" s="8"/>
    </row>
    <row r="921" spans="1:20" ht="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8"/>
      <c r="N921" s="8"/>
      <c r="O921" s="8"/>
      <c r="P921" s="8"/>
      <c r="Q921" s="73"/>
      <c r="R921" s="73"/>
      <c r="S921" s="85"/>
      <c r="T921" s="8"/>
    </row>
    <row r="922" spans="1:20" ht="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8"/>
      <c r="N922" s="8"/>
      <c r="O922" s="8"/>
      <c r="P922" s="8"/>
      <c r="Q922" s="73"/>
      <c r="R922" s="73"/>
      <c r="S922" s="85"/>
      <c r="T922" s="8"/>
    </row>
    <row r="923" spans="1:20" ht="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8"/>
      <c r="N923" s="8"/>
      <c r="O923" s="8"/>
      <c r="P923" s="8"/>
      <c r="Q923" s="73"/>
      <c r="R923" s="73"/>
      <c r="S923" s="85"/>
      <c r="T923" s="8"/>
    </row>
    <row r="924" spans="1:20" ht="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8"/>
      <c r="N924" s="8"/>
      <c r="O924" s="8"/>
      <c r="P924" s="8"/>
      <c r="Q924" s="73"/>
      <c r="R924" s="73"/>
      <c r="S924" s="85"/>
      <c r="T924" s="8"/>
    </row>
    <row r="925" spans="1:20" ht="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8"/>
      <c r="N925" s="8"/>
      <c r="O925" s="8"/>
      <c r="P925" s="8"/>
      <c r="Q925" s="73"/>
      <c r="R925" s="73"/>
      <c r="S925" s="85"/>
      <c r="T925" s="8"/>
    </row>
    <row r="926" spans="1:20" ht="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8"/>
      <c r="N926" s="8"/>
      <c r="O926" s="8"/>
      <c r="P926" s="8"/>
      <c r="Q926" s="73"/>
      <c r="R926" s="73"/>
      <c r="S926" s="85"/>
      <c r="T926" s="8"/>
    </row>
    <row r="927" spans="1:20" ht="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8"/>
      <c r="N927" s="8"/>
      <c r="O927" s="8"/>
      <c r="P927" s="8"/>
      <c r="Q927" s="73"/>
      <c r="R927" s="73"/>
      <c r="S927" s="85"/>
      <c r="T927" s="8"/>
    </row>
    <row r="928" spans="1:20" ht="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8"/>
      <c r="N928" s="8"/>
      <c r="O928" s="8"/>
      <c r="P928" s="8"/>
      <c r="Q928" s="73"/>
      <c r="R928" s="73"/>
      <c r="S928" s="85"/>
      <c r="T928" s="8"/>
    </row>
    <row r="929" spans="1:20" ht="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8"/>
      <c r="N929" s="8"/>
      <c r="O929" s="8"/>
      <c r="P929" s="8"/>
      <c r="Q929" s="73"/>
      <c r="R929" s="73"/>
      <c r="S929" s="85"/>
      <c r="T929" s="8"/>
    </row>
    <row r="930" spans="1:20" ht="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8"/>
      <c r="N930" s="8"/>
      <c r="O930" s="8"/>
      <c r="P930" s="8"/>
      <c r="Q930" s="73"/>
      <c r="R930" s="73"/>
      <c r="S930" s="85"/>
      <c r="T930" s="8"/>
    </row>
    <row r="931" spans="1:20" ht="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8"/>
      <c r="N931" s="8"/>
      <c r="O931" s="8"/>
      <c r="P931" s="8"/>
      <c r="Q931" s="73"/>
      <c r="R931" s="73"/>
      <c r="S931" s="85"/>
      <c r="T931" s="8"/>
    </row>
    <row r="932" spans="1:20" ht="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8"/>
      <c r="N932" s="8"/>
      <c r="O932" s="8"/>
      <c r="P932" s="8"/>
      <c r="Q932" s="73"/>
      <c r="R932" s="73"/>
      <c r="S932" s="85"/>
      <c r="T932" s="8"/>
    </row>
    <row r="933" spans="1:20" ht="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8"/>
      <c r="N933" s="8"/>
      <c r="O933" s="8"/>
      <c r="P933" s="8"/>
      <c r="Q933" s="73"/>
      <c r="R933" s="73"/>
      <c r="S933" s="85"/>
      <c r="T933" s="8"/>
    </row>
    <row r="934" spans="1:20" ht="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8"/>
      <c r="N934" s="8"/>
      <c r="O934" s="8"/>
      <c r="P934" s="8"/>
      <c r="Q934" s="73"/>
      <c r="R934" s="73"/>
      <c r="S934" s="85"/>
      <c r="T934" s="8"/>
    </row>
    <row r="935" spans="1:20" ht="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8"/>
      <c r="N935" s="8"/>
      <c r="O935" s="8"/>
      <c r="P935" s="8"/>
      <c r="Q935" s="73"/>
      <c r="R935" s="73"/>
      <c r="S935" s="85"/>
      <c r="T935" s="8"/>
    </row>
    <row r="936" spans="1:20" ht="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8"/>
      <c r="N936" s="8"/>
      <c r="O936" s="8"/>
      <c r="P936" s="8"/>
      <c r="Q936" s="73"/>
      <c r="R936" s="73"/>
      <c r="S936" s="85"/>
      <c r="T936" s="8"/>
    </row>
    <row r="937" spans="1:20" ht="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8"/>
      <c r="N937" s="8"/>
      <c r="O937" s="8"/>
      <c r="P937" s="8"/>
      <c r="Q937" s="73"/>
      <c r="R937" s="73"/>
      <c r="S937" s="85"/>
      <c r="T937" s="8"/>
    </row>
    <row r="938" spans="1:20" ht="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8"/>
      <c r="N938" s="8"/>
      <c r="O938" s="8"/>
      <c r="P938" s="8"/>
      <c r="Q938" s="73"/>
      <c r="R938" s="73"/>
      <c r="S938" s="85"/>
      <c r="T938" s="8"/>
    </row>
    <row r="939" spans="1:20" ht="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8"/>
      <c r="N939" s="8"/>
      <c r="O939" s="8"/>
      <c r="P939" s="8"/>
      <c r="Q939" s="73"/>
      <c r="R939" s="73"/>
      <c r="S939" s="85"/>
      <c r="T939" s="8"/>
    </row>
    <row r="940" spans="1:20" ht="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8"/>
      <c r="N940" s="8"/>
      <c r="O940" s="8"/>
      <c r="P940" s="8"/>
      <c r="Q940" s="73"/>
      <c r="R940" s="73"/>
      <c r="S940" s="85"/>
      <c r="T940" s="8"/>
    </row>
    <row r="941" spans="1:20" ht="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8"/>
      <c r="N941" s="8"/>
      <c r="O941" s="8"/>
      <c r="P941" s="8"/>
      <c r="Q941" s="73"/>
      <c r="R941" s="73"/>
      <c r="S941" s="85"/>
      <c r="T941" s="8"/>
    </row>
    <row r="942" spans="1:20" ht="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8"/>
      <c r="N942" s="8"/>
      <c r="O942" s="8"/>
      <c r="P942" s="8"/>
      <c r="Q942" s="73"/>
      <c r="R942" s="73"/>
      <c r="S942" s="85"/>
      <c r="T942" s="8"/>
    </row>
    <row r="943" spans="1:20" ht="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8"/>
      <c r="N943" s="8"/>
      <c r="O943" s="8"/>
      <c r="P943" s="8"/>
      <c r="Q943" s="73"/>
      <c r="R943" s="73"/>
      <c r="S943" s="85"/>
      <c r="T943" s="8"/>
    </row>
    <row r="944" spans="1:20" ht="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8"/>
      <c r="N944" s="8"/>
      <c r="O944" s="8"/>
      <c r="P944" s="8"/>
      <c r="Q944" s="73"/>
      <c r="R944" s="73"/>
      <c r="S944" s="85"/>
      <c r="T944" s="8"/>
    </row>
    <row r="945" spans="1:20" ht="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8"/>
      <c r="N945" s="8"/>
      <c r="O945" s="8"/>
      <c r="P945" s="8"/>
      <c r="Q945" s="73"/>
      <c r="R945" s="73"/>
      <c r="S945" s="85"/>
      <c r="T945" s="8"/>
    </row>
    <row r="946" spans="1:20" ht="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8"/>
      <c r="N946" s="8"/>
      <c r="O946" s="8"/>
      <c r="P946" s="8"/>
      <c r="Q946" s="73"/>
      <c r="R946" s="73"/>
      <c r="S946" s="85"/>
      <c r="T946" s="8"/>
    </row>
    <row r="947" spans="1:20" ht="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8"/>
      <c r="N947" s="8"/>
      <c r="O947" s="8"/>
      <c r="P947" s="8"/>
      <c r="Q947" s="73"/>
      <c r="R947" s="73"/>
      <c r="S947" s="85"/>
      <c r="T947" s="8"/>
    </row>
    <row r="948" spans="1:20" ht="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8"/>
      <c r="N948" s="8"/>
      <c r="O948" s="8"/>
      <c r="P948" s="8"/>
      <c r="Q948" s="73"/>
      <c r="R948" s="73"/>
      <c r="S948" s="85"/>
      <c r="T948" s="8"/>
    </row>
    <row r="949" spans="1:20" ht="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8"/>
      <c r="N949" s="8"/>
      <c r="O949" s="8"/>
      <c r="P949" s="8"/>
      <c r="Q949" s="73"/>
      <c r="R949" s="73"/>
      <c r="S949" s="85"/>
      <c r="T949" s="8"/>
    </row>
    <row r="950" spans="1:20" ht="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8"/>
      <c r="N950" s="8"/>
      <c r="O950" s="8"/>
      <c r="P950" s="8"/>
      <c r="Q950" s="73"/>
      <c r="R950" s="73"/>
      <c r="S950" s="85"/>
      <c r="T950" s="8"/>
    </row>
    <row r="951" spans="1:20" ht="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8"/>
      <c r="N951" s="8"/>
      <c r="O951" s="8"/>
      <c r="P951" s="8"/>
      <c r="Q951" s="73"/>
      <c r="R951" s="73"/>
      <c r="S951" s="85"/>
      <c r="T951" s="8"/>
    </row>
    <row r="952" spans="1:20" ht="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8"/>
      <c r="N952" s="8"/>
      <c r="O952" s="8"/>
      <c r="P952" s="8"/>
      <c r="Q952" s="73"/>
      <c r="R952" s="73"/>
      <c r="S952" s="85"/>
      <c r="T952" s="8"/>
    </row>
    <row r="953" spans="1:20" ht="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8"/>
      <c r="N953" s="8"/>
      <c r="O953" s="8"/>
      <c r="P953" s="8"/>
      <c r="Q953" s="73"/>
      <c r="R953" s="73"/>
      <c r="S953" s="85"/>
      <c r="T953" s="8"/>
    </row>
    <row r="954" spans="1:20" ht="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8"/>
      <c r="N954" s="8"/>
      <c r="O954" s="8"/>
      <c r="P954" s="8"/>
      <c r="Q954" s="73"/>
      <c r="R954" s="73"/>
      <c r="S954" s="85"/>
      <c r="T954" s="8"/>
    </row>
    <row r="955" spans="1:20" ht="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8"/>
      <c r="N955" s="8"/>
      <c r="O955" s="8"/>
      <c r="P955" s="8"/>
      <c r="Q955" s="73"/>
      <c r="R955" s="73"/>
      <c r="S955" s="85"/>
      <c r="T955" s="8"/>
    </row>
    <row r="956" spans="1:20" ht="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8"/>
      <c r="N956" s="8"/>
      <c r="O956" s="8"/>
      <c r="P956" s="8"/>
      <c r="Q956" s="73"/>
      <c r="R956" s="73"/>
      <c r="S956" s="85"/>
      <c r="T956" s="8"/>
    </row>
    <row r="957" spans="1:20" ht="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8"/>
      <c r="N957" s="8"/>
      <c r="O957" s="8"/>
      <c r="P957" s="8"/>
      <c r="Q957" s="73"/>
      <c r="R957" s="73"/>
      <c r="S957" s="85"/>
      <c r="T957" s="8"/>
    </row>
    <row r="958" spans="1:20" ht="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8"/>
      <c r="N958" s="8"/>
      <c r="O958" s="8"/>
      <c r="P958" s="8"/>
      <c r="Q958" s="73"/>
      <c r="R958" s="73"/>
      <c r="S958" s="85"/>
      <c r="T958" s="8"/>
    </row>
    <row r="959" spans="1:20" ht="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8"/>
      <c r="N959" s="8"/>
      <c r="O959" s="8"/>
      <c r="P959" s="8"/>
      <c r="Q959" s="73"/>
      <c r="R959" s="73"/>
      <c r="S959" s="85"/>
      <c r="T959" s="8"/>
    </row>
    <row r="960" spans="1:20" ht="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8"/>
      <c r="N960" s="8"/>
      <c r="O960" s="8"/>
      <c r="P960" s="8"/>
      <c r="Q960" s="73"/>
      <c r="R960" s="73"/>
      <c r="S960" s="85"/>
      <c r="T960" s="8"/>
    </row>
    <row r="961" spans="1:20" ht="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8"/>
      <c r="N961" s="8"/>
      <c r="O961" s="8"/>
      <c r="P961" s="8"/>
      <c r="Q961" s="73"/>
      <c r="R961" s="73"/>
      <c r="S961" s="85"/>
      <c r="T961" s="8"/>
    </row>
    <row r="962" spans="1:20" ht="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8"/>
      <c r="N962" s="8"/>
      <c r="O962" s="8"/>
      <c r="P962" s="8"/>
      <c r="Q962" s="73"/>
      <c r="R962" s="73"/>
      <c r="S962" s="85"/>
      <c r="T962" s="8"/>
    </row>
    <row r="963" spans="1:20" ht="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8"/>
      <c r="N963" s="8"/>
      <c r="O963" s="8"/>
      <c r="P963" s="8"/>
      <c r="Q963" s="73"/>
      <c r="R963" s="73"/>
      <c r="S963" s="85"/>
      <c r="T963" s="8"/>
    </row>
    <row r="964" spans="1:20" ht="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8"/>
      <c r="N964" s="8"/>
      <c r="O964" s="8"/>
      <c r="P964" s="8"/>
      <c r="Q964" s="73"/>
      <c r="R964" s="73"/>
      <c r="S964" s="85"/>
      <c r="T964" s="8"/>
    </row>
    <row r="965" spans="1:20" ht="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8"/>
      <c r="N965" s="8"/>
      <c r="O965" s="8"/>
      <c r="P965" s="8"/>
      <c r="Q965" s="73"/>
      <c r="R965" s="73"/>
      <c r="S965" s="85"/>
      <c r="T965" s="8"/>
    </row>
    <row r="966" spans="1:20" ht="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8"/>
      <c r="N966" s="8"/>
      <c r="O966" s="8"/>
      <c r="P966" s="8"/>
      <c r="Q966" s="73"/>
      <c r="R966" s="73"/>
      <c r="S966" s="85"/>
      <c r="T966" s="8"/>
    </row>
    <row r="967" spans="1:20" ht="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8"/>
      <c r="N967" s="8"/>
      <c r="O967" s="8"/>
      <c r="P967" s="8"/>
      <c r="Q967" s="73"/>
      <c r="R967" s="73"/>
      <c r="S967" s="85"/>
      <c r="T967" s="8"/>
    </row>
    <row r="968" spans="1:20" ht="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8"/>
      <c r="N968" s="8"/>
      <c r="O968" s="8"/>
      <c r="P968" s="8"/>
      <c r="Q968" s="73"/>
      <c r="R968" s="73"/>
      <c r="S968" s="85"/>
      <c r="T968" s="8"/>
    </row>
    <row r="969" spans="1:20" ht="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8"/>
      <c r="N969" s="8"/>
      <c r="O969" s="8"/>
      <c r="P969" s="8"/>
      <c r="Q969" s="73"/>
      <c r="R969" s="73"/>
      <c r="S969" s="85"/>
      <c r="T969" s="8"/>
    </row>
    <row r="970" spans="1:20" ht="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8"/>
      <c r="N970" s="8"/>
      <c r="O970" s="8"/>
      <c r="P970" s="8"/>
      <c r="Q970" s="73"/>
      <c r="R970" s="73"/>
      <c r="S970" s="85"/>
      <c r="T970" s="8"/>
    </row>
    <row r="971" spans="1:20" ht="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8"/>
      <c r="N971" s="8"/>
      <c r="O971" s="8"/>
      <c r="P971" s="8"/>
      <c r="Q971" s="73"/>
      <c r="R971" s="73"/>
      <c r="S971" s="85"/>
      <c r="T971" s="8"/>
    </row>
    <row r="972" spans="1:20" ht="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8"/>
      <c r="N972" s="8"/>
      <c r="O972" s="8"/>
      <c r="P972" s="8"/>
      <c r="Q972" s="73"/>
      <c r="R972" s="73"/>
      <c r="S972" s="85"/>
      <c r="T972" s="8"/>
    </row>
    <row r="973" spans="1:20" ht="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8"/>
      <c r="N973" s="8"/>
      <c r="O973" s="8"/>
      <c r="P973" s="8"/>
      <c r="Q973" s="73"/>
      <c r="R973" s="73"/>
      <c r="S973" s="85"/>
      <c r="T973" s="8"/>
    </row>
    <row r="974" spans="1:20" ht="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8"/>
      <c r="N974" s="8"/>
      <c r="O974" s="8"/>
      <c r="P974" s="8"/>
      <c r="Q974" s="73"/>
      <c r="R974" s="73"/>
      <c r="S974" s="85"/>
      <c r="T974" s="8"/>
    </row>
    <row r="975" spans="1:20" ht="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8"/>
      <c r="N975" s="8"/>
      <c r="O975" s="8"/>
      <c r="P975" s="8"/>
      <c r="Q975" s="73"/>
      <c r="R975" s="73"/>
      <c r="S975" s="85"/>
      <c r="T975" s="8"/>
    </row>
    <row r="976" spans="1:20" ht="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8"/>
      <c r="N976" s="8"/>
      <c r="O976" s="8"/>
      <c r="P976" s="8"/>
      <c r="Q976" s="73"/>
      <c r="R976" s="73"/>
      <c r="S976" s="85"/>
      <c r="T976" s="8"/>
    </row>
    <row r="977" spans="1:20" ht="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8"/>
      <c r="N977" s="8"/>
      <c r="O977" s="8"/>
      <c r="P977" s="8"/>
      <c r="Q977" s="73"/>
      <c r="R977" s="73"/>
      <c r="S977" s="85"/>
      <c r="T977" s="8"/>
    </row>
    <row r="978" spans="1:20" ht="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8"/>
      <c r="N978" s="8"/>
      <c r="O978" s="8"/>
      <c r="P978" s="8"/>
      <c r="Q978" s="73"/>
      <c r="R978" s="73"/>
      <c r="S978" s="85"/>
      <c r="T978" s="8"/>
    </row>
    <row r="979" spans="1:20" ht="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8"/>
      <c r="N979" s="8"/>
      <c r="O979" s="8"/>
      <c r="P979" s="8"/>
      <c r="Q979" s="73"/>
      <c r="R979" s="73"/>
      <c r="S979" s="85"/>
      <c r="T979" s="8"/>
    </row>
    <row r="980" spans="1:20" ht="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8"/>
      <c r="N980" s="8"/>
      <c r="O980" s="8"/>
      <c r="P980" s="8"/>
      <c r="Q980" s="73"/>
      <c r="R980" s="73"/>
      <c r="S980" s="85"/>
      <c r="T980" s="8"/>
    </row>
    <row r="981" spans="1:20" ht="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8"/>
      <c r="N981" s="8"/>
      <c r="O981" s="8"/>
      <c r="P981" s="8"/>
      <c r="Q981" s="73"/>
      <c r="R981" s="73"/>
      <c r="S981" s="85"/>
      <c r="T981" s="8"/>
    </row>
    <row r="982" spans="1:20" ht="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8"/>
      <c r="N982" s="8"/>
      <c r="O982" s="8"/>
      <c r="P982" s="8"/>
      <c r="Q982" s="73"/>
      <c r="R982" s="73"/>
      <c r="S982" s="85"/>
      <c r="T982" s="8"/>
    </row>
    <row r="983" spans="1:20" ht="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8"/>
      <c r="N983" s="8"/>
      <c r="O983" s="8"/>
      <c r="P983" s="8"/>
      <c r="Q983" s="73"/>
      <c r="R983" s="73"/>
      <c r="S983" s="85"/>
      <c r="T983" s="8"/>
    </row>
    <row r="984" spans="1:20" ht="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8"/>
      <c r="N984" s="8"/>
      <c r="O984" s="8"/>
      <c r="P984" s="8"/>
      <c r="Q984" s="73"/>
      <c r="R984" s="73"/>
      <c r="S984" s="85"/>
      <c r="T984" s="8"/>
    </row>
    <row r="985" spans="1:20" ht="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8"/>
      <c r="N985" s="8"/>
      <c r="O985" s="8"/>
      <c r="P985" s="8"/>
      <c r="Q985" s="73"/>
      <c r="R985" s="73"/>
      <c r="S985" s="85"/>
      <c r="T985" s="8"/>
    </row>
    <row r="986" spans="1:20" ht="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8"/>
      <c r="N986" s="8"/>
      <c r="O986" s="8"/>
      <c r="P986" s="8"/>
      <c r="Q986" s="73"/>
      <c r="R986" s="73"/>
      <c r="S986" s="85"/>
      <c r="T986" s="8"/>
    </row>
    <row r="987" spans="1:20" ht="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8"/>
      <c r="N987" s="8"/>
      <c r="O987" s="8"/>
      <c r="P987" s="8"/>
      <c r="Q987" s="73"/>
      <c r="R987" s="73"/>
      <c r="S987" s="85"/>
      <c r="T987" s="8"/>
    </row>
    <row r="988" spans="1:20" ht="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8"/>
      <c r="N988" s="8"/>
      <c r="O988" s="8"/>
      <c r="P988" s="8"/>
      <c r="Q988" s="73"/>
      <c r="R988" s="73"/>
      <c r="S988" s="85"/>
      <c r="T988" s="8"/>
    </row>
    <row r="989" spans="1:20" ht="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8"/>
      <c r="N989" s="8"/>
      <c r="O989" s="8"/>
      <c r="P989" s="8"/>
      <c r="Q989" s="73"/>
      <c r="R989" s="73"/>
      <c r="S989" s="85"/>
      <c r="T989" s="8"/>
    </row>
    <row r="990" spans="1:20" ht="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8"/>
      <c r="N990" s="8"/>
      <c r="O990" s="8"/>
      <c r="P990" s="8"/>
      <c r="Q990" s="73"/>
      <c r="R990" s="73"/>
      <c r="S990" s="85"/>
      <c r="T990" s="8"/>
    </row>
    <row r="991" spans="1:20" ht="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8"/>
      <c r="N991" s="8"/>
      <c r="O991" s="8"/>
      <c r="P991" s="8"/>
      <c r="Q991" s="73"/>
      <c r="R991" s="73"/>
      <c r="S991" s="85"/>
      <c r="T991" s="8"/>
    </row>
    <row r="992" spans="1:20" ht="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8"/>
      <c r="N992" s="8"/>
      <c r="O992" s="8"/>
      <c r="P992" s="8"/>
      <c r="Q992" s="73"/>
      <c r="R992" s="73"/>
      <c r="S992" s="85"/>
      <c r="T992" s="8"/>
    </row>
    <row r="993" spans="1:20" ht="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8"/>
      <c r="N993" s="8"/>
      <c r="O993" s="8"/>
      <c r="P993" s="8"/>
      <c r="Q993" s="73"/>
      <c r="R993" s="73"/>
      <c r="S993" s="85"/>
      <c r="T993" s="8"/>
    </row>
    <row r="994" spans="1:20" ht="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8"/>
      <c r="N994" s="8"/>
      <c r="O994" s="8"/>
      <c r="P994" s="8"/>
      <c r="Q994" s="73"/>
      <c r="R994" s="73"/>
      <c r="S994" s="85"/>
      <c r="T994" s="8"/>
    </row>
    <row r="995" spans="1:20" ht="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8"/>
      <c r="N995" s="8"/>
      <c r="O995" s="8"/>
      <c r="P995" s="8"/>
      <c r="Q995" s="73"/>
      <c r="R995" s="73"/>
      <c r="S995" s="85"/>
      <c r="T995" s="8"/>
    </row>
    <row r="996" spans="1:20" ht="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8"/>
      <c r="N996" s="8"/>
      <c r="O996" s="8"/>
      <c r="P996" s="8"/>
      <c r="Q996" s="73"/>
      <c r="R996" s="73"/>
      <c r="S996" s="85"/>
      <c r="T996" s="8"/>
    </row>
    <row r="997" spans="1:20" ht="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8"/>
      <c r="N997" s="8"/>
      <c r="O997" s="8"/>
      <c r="P997" s="8"/>
      <c r="Q997" s="73"/>
      <c r="R997" s="73"/>
      <c r="S997" s="85"/>
      <c r="T997" s="8"/>
    </row>
    <row r="998" spans="1:20" ht="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8"/>
      <c r="N998" s="8"/>
      <c r="O998" s="8"/>
      <c r="P998" s="8"/>
      <c r="Q998" s="73"/>
      <c r="R998" s="73"/>
      <c r="S998" s="85"/>
      <c r="T998" s="8"/>
    </row>
    <row r="999" spans="1:20" ht="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8"/>
      <c r="N999" s="8"/>
      <c r="O999" s="8"/>
      <c r="P999" s="8"/>
      <c r="Q999" s="73"/>
      <c r="R999" s="73"/>
      <c r="S999" s="85"/>
      <c r="T999" s="8"/>
    </row>
    <row r="1000" spans="1:20" ht="1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8"/>
      <c r="N1000" s="8"/>
      <c r="O1000" s="8"/>
      <c r="P1000" s="8"/>
      <c r="Q1000" s="73"/>
      <c r="R1000" s="73"/>
      <c r="S1000" s="85"/>
      <c r="T1000" s="8"/>
    </row>
    <row r="1001" spans="1:20" ht="1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8"/>
      <c r="N1001" s="8"/>
      <c r="O1001" s="8"/>
      <c r="P1001" s="8"/>
      <c r="Q1001" s="73"/>
      <c r="R1001" s="73"/>
      <c r="S1001" s="85"/>
      <c r="T1001" s="8"/>
    </row>
    <row r="1002" spans="1:20" ht="1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8"/>
      <c r="N1002" s="8"/>
      <c r="O1002" s="8"/>
      <c r="P1002" s="8"/>
      <c r="Q1002" s="73"/>
      <c r="R1002" s="73"/>
      <c r="S1002" s="85"/>
      <c r="T1002" s="8"/>
    </row>
    <row r="1003" spans="1:20" ht="1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8"/>
      <c r="N1003" s="8"/>
      <c r="O1003" s="8"/>
      <c r="P1003" s="8"/>
      <c r="Q1003" s="73"/>
      <c r="R1003" s="73"/>
      <c r="S1003" s="85"/>
      <c r="T1003" s="8"/>
    </row>
    <row r="1004" spans="1:20" ht="1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8"/>
      <c r="N1004" s="8"/>
      <c r="O1004" s="8"/>
      <c r="P1004" s="8"/>
      <c r="Q1004" s="73"/>
      <c r="R1004" s="73"/>
      <c r="S1004" s="85"/>
      <c r="T1004" s="8"/>
    </row>
    <row r="1005" spans="1:20" ht="1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8"/>
      <c r="N1005" s="8"/>
      <c r="O1005" s="8"/>
      <c r="P1005" s="8"/>
      <c r="Q1005" s="73"/>
      <c r="R1005" s="73"/>
      <c r="S1005" s="85"/>
      <c r="T1005" s="8"/>
    </row>
    <row r="1006" spans="1:20" ht="1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8"/>
      <c r="N1006" s="8"/>
      <c r="O1006" s="8"/>
      <c r="P1006" s="8"/>
      <c r="Q1006" s="73"/>
      <c r="R1006" s="73"/>
      <c r="S1006" s="85"/>
      <c r="T1006" s="8"/>
    </row>
    <row r="1007" spans="1:20" ht="1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8"/>
      <c r="N1007" s="8"/>
      <c r="O1007" s="8"/>
      <c r="P1007" s="8"/>
      <c r="Q1007" s="73"/>
      <c r="R1007" s="73"/>
      <c r="S1007" s="85"/>
      <c r="T1007" s="8"/>
    </row>
    <row r="1008" spans="1:20" ht="1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8"/>
      <c r="N1008" s="8"/>
      <c r="O1008" s="8"/>
      <c r="P1008" s="8"/>
      <c r="Q1008" s="73"/>
      <c r="R1008" s="73"/>
      <c r="S1008" s="85"/>
      <c r="T1008" s="8"/>
    </row>
    <row r="1009" spans="1:20" ht="1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8"/>
      <c r="N1009" s="8"/>
      <c r="O1009" s="8"/>
      <c r="P1009" s="8"/>
      <c r="Q1009" s="73"/>
      <c r="R1009" s="73"/>
      <c r="S1009" s="85"/>
      <c r="T1009" s="8"/>
    </row>
    <row r="1010" spans="1:20" ht="1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8"/>
      <c r="N1010" s="8"/>
      <c r="O1010" s="8"/>
      <c r="P1010" s="8"/>
      <c r="Q1010" s="73"/>
      <c r="R1010" s="73"/>
      <c r="S1010" s="85"/>
      <c r="T1010" s="8"/>
    </row>
    <row r="1011" spans="1:20" ht="1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8"/>
      <c r="N1011" s="8"/>
      <c r="O1011" s="8"/>
      <c r="P1011" s="8"/>
      <c r="Q1011" s="73"/>
      <c r="R1011" s="73"/>
      <c r="S1011" s="85"/>
      <c r="T1011" s="8"/>
    </row>
    <row r="1012" spans="1:20" ht="1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8"/>
      <c r="N1012" s="8"/>
      <c r="O1012" s="8"/>
      <c r="P1012" s="8"/>
      <c r="Q1012" s="73"/>
      <c r="R1012" s="73"/>
      <c r="S1012" s="85"/>
      <c r="T1012" s="8"/>
    </row>
    <row r="1013" spans="1:20" ht="1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8"/>
      <c r="N1013" s="8"/>
      <c r="O1013" s="8"/>
      <c r="P1013" s="8"/>
      <c r="Q1013" s="73"/>
      <c r="R1013" s="73"/>
      <c r="S1013" s="85"/>
      <c r="T1013" s="8"/>
    </row>
    <row r="1014" spans="1:20" ht="1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8"/>
      <c r="N1014" s="8"/>
      <c r="O1014" s="8"/>
      <c r="P1014" s="8"/>
      <c r="Q1014" s="73"/>
      <c r="R1014" s="73"/>
      <c r="S1014" s="85"/>
      <c r="T1014" s="8"/>
    </row>
    <row r="1015" spans="1:20" ht="1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8"/>
      <c r="N1015" s="8"/>
      <c r="O1015" s="8"/>
      <c r="P1015" s="8"/>
      <c r="Q1015" s="73"/>
      <c r="R1015" s="73"/>
      <c r="S1015" s="85"/>
      <c r="T1015" s="8"/>
    </row>
    <row r="1016" spans="1:20" ht="1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8"/>
      <c r="N1016" s="8"/>
      <c r="O1016" s="8"/>
      <c r="P1016" s="8"/>
      <c r="Q1016" s="73"/>
      <c r="R1016" s="73"/>
      <c r="S1016" s="85"/>
      <c r="T1016" s="8"/>
    </row>
    <row r="1017" spans="1:20" ht="1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8"/>
      <c r="N1017" s="8"/>
      <c r="O1017" s="8"/>
      <c r="P1017" s="8"/>
      <c r="Q1017" s="73"/>
      <c r="R1017" s="73"/>
      <c r="S1017" s="85"/>
      <c r="T1017" s="8"/>
    </row>
    <row r="1018" spans="1:20" ht="1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8"/>
      <c r="N1018" s="8"/>
      <c r="O1018" s="8"/>
      <c r="P1018" s="8"/>
      <c r="Q1018" s="73"/>
      <c r="R1018" s="73"/>
      <c r="S1018" s="85"/>
      <c r="T1018" s="8"/>
    </row>
    <row r="1019" spans="1:20" ht="1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8"/>
      <c r="N1019" s="8"/>
      <c r="O1019" s="8"/>
      <c r="P1019" s="8"/>
      <c r="Q1019" s="73"/>
      <c r="R1019" s="73"/>
      <c r="S1019" s="85"/>
      <c r="T1019" s="8"/>
    </row>
    <row r="1020" spans="1:20" ht="1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8"/>
      <c r="N1020" s="8"/>
      <c r="O1020" s="8"/>
      <c r="P1020" s="8"/>
      <c r="Q1020" s="73"/>
      <c r="R1020" s="73"/>
      <c r="S1020" s="85"/>
      <c r="T1020" s="8"/>
    </row>
    <row r="1021" spans="1:20" ht="1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8"/>
      <c r="N1021" s="8"/>
      <c r="O1021" s="8"/>
      <c r="P1021" s="8"/>
      <c r="Q1021" s="73"/>
      <c r="R1021" s="73"/>
      <c r="S1021" s="85"/>
      <c r="T1021" s="8"/>
    </row>
    <row r="1022" spans="1:20" ht="1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8"/>
      <c r="N1022" s="8"/>
      <c r="O1022" s="8"/>
      <c r="P1022" s="8"/>
      <c r="Q1022" s="73"/>
      <c r="R1022" s="73"/>
      <c r="S1022" s="85"/>
      <c r="T1022" s="8"/>
    </row>
    <row r="1023" spans="1:20" ht="1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8"/>
      <c r="N1023" s="8"/>
      <c r="O1023" s="8"/>
      <c r="P1023" s="8"/>
      <c r="Q1023" s="73"/>
      <c r="R1023" s="73"/>
      <c r="S1023" s="85"/>
      <c r="T1023" s="8"/>
    </row>
    <row r="1024" spans="1:20" ht="1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8"/>
      <c r="N1024" s="8"/>
      <c r="O1024" s="8"/>
      <c r="P1024" s="8"/>
      <c r="Q1024" s="73"/>
      <c r="R1024" s="73"/>
      <c r="S1024" s="85"/>
      <c r="T1024" s="8"/>
    </row>
    <row r="1025" spans="1:20" ht="1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8"/>
      <c r="N1025" s="8"/>
      <c r="O1025" s="8"/>
      <c r="P1025" s="8"/>
      <c r="Q1025" s="73"/>
      <c r="R1025" s="73"/>
      <c r="S1025" s="85"/>
      <c r="T1025" s="8"/>
    </row>
    <row r="1026" spans="1:20" ht="1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8"/>
      <c r="N1026" s="8"/>
      <c r="O1026" s="8"/>
      <c r="P1026" s="8"/>
      <c r="Q1026" s="73"/>
      <c r="R1026" s="73"/>
      <c r="S1026" s="85"/>
      <c r="T1026" s="8"/>
    </row>
    <row r="1027" spans="1:20" ht="1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8"/>
      <c r="N1027" s="8"/>
      <c r="O1027" s="8"/>
      <c r="P1027" s="8"/>
      <c r="Q1027" s="73"/>
      <c r="R1027" s="73"/>
      <c r="S1027" s="85"/>
      <c r="T1027" s="8"/>
    </row>
    <row r="1028" spans="1:20" ht="1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8"/>
      <c r="N1028" s="8"/>
      <c r="O1028" s="8"/>
      <c r="P1028" s="8"/>
      <c r="Q1028" s="73"/>
      <c r="R1028" s="73"/>
      <c r="S1028" s="85"/>
      <c r="T1028" s="8"/>
    </row>
    <row r="1029" spans="1:20" ht="1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8"/>
      <c r="N1029" s="8"/>
      <c r="O1029" s="8"/>
      <c r="P1029" s="8"/>
      <c r="Q1029" s="73"/>
      <c r="R1029" s="73"/>
      <c r="S1029" s="85"/>
      <c r="T1029" s="8"/>
    </row>
    <row r="1030" spans="1:20" ht="1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8"/>
      <c r="N1030" s="8"/>
      <c r="O1030" s="8"/>
      <c r="P1030" s="8"/>
      <c r="Q1030" s="73"/>
      <c r="R1030" s="73"/>
      <c r="S1030" s="85"/>
      <c r="T1030" s="8"/>
    </row>
    <row r="1031" spans="1:20" ht="1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8"/>
      <c r="N1031" s="8"/>
      <c r="O1031" s="8"/>
      <c r="P1031" s="8"/>
      <c r="Q1031" s="73"/>
      <c r="R1031" s="73"/>
      <c r="S1031" s="85"/>
      <c r="T1031" s="8"/>
    </row>
    <row r="1032" spans="1:20" ht="1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8"/>
      <c r="N1032" s="8"/>
      <c r="O1032" s="8"/>
      <c r="P1032" s="8"/>
      <c r="Q1032" s="73"/>
      <c r="R1032" s="73"/>
      <c r="S1032" s="85"/>
      <c r="T1032" s="8"/>
    </row>
    <row r="1033" spans="1:20" ht="1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8"/>
      <c r="N1033" s="8"/>
      <c r="O1033" s="8"/>
      <c r="P1033" s="8"/>
      <c r="Q1033" s="73"/>
      <c r="R1033" s="73"/>
      <c r="S1033" s="85"/>
      <c r="T1033" s="8"/>
    </row>
    <row r="1034" spans="1:20" ht="1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8"/>
      <c r="N1034" s="8"/>
      <c r="O1034" s="8"/>
      <c r="P1034" s="8"/>
      <c r="Q1034" s="73"/>
      <c r="R1034" s="73"/>
      <c r="S1034" s="85"/>
      <c r="T1034" s="8"/>
    </row>
    <row r="1035" spans="1:20" ht="1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8"/>
      <c r="N1035" s="8"/>
      <c r="O1035" s="8"/>
      <c r="P1035" s="8"/>
      <c r="Q1035" s="73"/>
      <c r="R1035" s="73"/>
      <c r="S1035" s="85"/>
      <c r="T1035" s="8"/>
    </row>
    <row r="1036" spans="1:20" ht="1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8"/>
      <c r="N1036" s="8"/>
      <c r="O1036" s="8"/>
      <c r="P1036" s="8"/>
      <c r="Q1036" s="73"/>
      <c r="R1036" s="73"/>
      <c r="S1036" s="85"/>
      <c r="T1036" s="8"/>
    </row>
    <row r="1037" spans="1:20" ht="1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8"/>
      <c r="N1037" s="8"/>
      <c r="O1037" s="8"/>
      <c r="P1037" s="8"/>
      <c r="Q1037" s="73"/>
      <c r="R1037" s="73"/>
      <c r="S1037" s="85"/>
      <c r="T1037" s="8"/>
    </row>
    <row r="1038" spans="1:20" ht="1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8"/>
      <c r="N1038" s="8"/>
      <c r="O1038" s="8"/>
      <c r="P1038" s="8"/>
      <c r="Q1038" s="73"/>
      <c r="R1038" s="73"/>
      <c r="S1038" s="85"/>
      <c r="T1038" s="8"/>
    </row>
    <row r="1039" spans="1:20" ht="1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8"/>
      <c r="N1039" s="8"/>
      <c r="O1039" s="8"/>
      <c r="P1039" s="8"/>
      <c r="Q1039" s="73"/>
      <c r="R1039" s="73"/>
      <c r="S1039" s="85"/>
      <c r="T1039" s="8"/>
    </row>
    <row r="1040" spans="1:20" ht="1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8"/>
      <c r="N1040" s="8"/>
      <c r="O1040" s="8"/>
      <c r="P1040" s="8"/>
      <c r="Q1040" s="73"/>
      <c r="R1040" s="73"/>
      <c r="S1040" s="85"/>
      <c r="T1040" s="8"/>
    </row>
    <row r="1041" spans="1:20" ht="1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8"/>
      <c r="N1041" s="8"/>
      <c r="O1041" s="8"/>
      <c r="P1041" s="8"/>
      <c r="Q1041" s="73"/>
      <c r="R1041" s="73"/>
      <c r="S1041" s="85"/>
      <c r="T1041" s="8"/>
    </row>
    <row r="1042" spans="1:20" ht="1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8"/>
      <c r="N1042" s="8"/>
      <c r="O1042" s="8"/>
      <c r="P1042" s="8"/>
      <c r="Q1042" s="73"/>
      <c r="R1042" s="73"/>
      <c r="S1042" s="85"/>
      <c r="T1042" s="8"/>
    </row>
    <row r="1043" spans="1:20" ht="1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8"/>
      <c r="N1043" s="8"/>
      <c r="O1043" s="8"/>
      <c r="P1043" s="8"/>
      <c r="Q1043" s="73"/>
      <c r="R1043" s="73"/>
      <c r="S1043" s="85"/>
      <c r="T1043" s="8"/>
    </row>
    <row r="1044" spans="1:20" ht="1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8"/>
      <c r="N1044" s="8"/>
      <c r="O1044" s="8"/>
      <c r="P1044" s="8"/>
      <c r="Q1044" s="73"/>
      <c r="R1044" s="73"/>
      <c r="S1044" s="85"/>
      <c r="T1044" s="8"/>
    </row>
    <row r="1045" spans="1:20" ht="1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8"/>
      <c r="N1045" s="8"/>
      <c r="O1045" s="8"/>
      <c r="P1045" s="8"/>
      <c r="Q1045" s="73"/>
      <c r="R1045" s="73"/>
      <c r="S1045" s="85"/>
      <c r="T1045" s="8"/>
    </row>
    <row r="1046" spans="1:20" ht="1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8"/>
      <c r="N1046" s="8"/>
      <c r="O1046" s="8"/>
      <c r="P1046" s="8"/>
      <c r="Q1046" s="73"/>
      <c r="R1046" s="73"/>
      <c r="S1046" s="85"/>
      <c r="T1046" s="8"/>
    </row>
    <row r="1047" spans="1:20" ht="1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8"/>
      <c r="N1047" s="8"/>
      <c r="O1047" s="8"/>
      <c r="P1047" s="8"/>
      <c r="Q1047" s="73"/>
      <c r="R1047" s="73"/>
      <c r="S1047" s="85"/>
      <c r="T1047" s="8"/>
    </row>
    <row r="1048" spans="1:20" ht="1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8"/>
      <c r="N1048" s="8"/>
      <c r="O1048" s="8"/>
      <c r="P1048" s="8"/>
      <c r="Q1048" s="73"/>
      <c r="R1048" s="73"/>
      <c r="S1048" s="85"/>
      <c r="T1048" s="8"/>
    </row>
    <row r="1049" spans="1:20" ht="1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8"/>
      <c r="N1049" s="8"/>
      <c r="O1049" s="8"/>
      <c r="P1049" s="8"/>
      <c r="Q1049" s="73"/>
      <c r="R1049" s="73"/>
      <c r="S1049" s="85"/>
      <c r="T1049" s="8"/>
    </row>
    <row r="1050" spans="1:20" ht="1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8"/>
      <c r="N1050" s="8"/>
      <c r="O1050" s="8"/>
      <c r="P1050" s="8"/>
      <c r="Q1050" s="73"/>
      <c r="R1050" s="73"/>
      <c r="S1050" s="85"/>
      <c r="T1050" s="8"/>
    </row>
    <row r="1051" spans="1:20" ht="1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8"/>
      <c r="N1051" s="8"/>
      <c r="O1051" s="8"/>
      <c r="P1051" s="8"/>
      <c r="Q1051" s="73"/>
      <c r="R1051" s="73"/>
      <c r="S1051" s="85"/>
      <c r="T1051" s="8"/>
    </row>
    <row r="1052" spans="1:20" ht="1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8"/>
      <c r="N1052" s="8"/>
      <c r="O1052" s="8"/>
      <c r="P1052" s="8"/>
      <c r="Q1052" s="73"/>
      <c r="R1052" s="73"/>
      <c r="S1052" s="85"/>
      <c r="T1052" s="8"/>
    </row>
    <row r="1053" spans="1:20" ht="1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8"/>
      <c r="N1053" s="8"/>
      <c r="O1053" s="8"/>
      <c r="P1053" s="8"/>
      <c r="Q1053" s="73"/>
      <c r="R1053" s="73"/>
      <c r="S1053" s="85"/>
      <c r="T1053" s="8"/>
    </row>
    <row r="1054" spans="1:20" ht="1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8"/>
      <c r="N1054" s="8"/>
      <c r="O1054" s="8"/>
      <c r="P1054" s="8"/>
      <c r="Q1054" s="73"/>
      <c r="R1054" s="73"/>
      <c r="S1054" s="85"/>
      <c r="T1054" s="8"/>
    </row>
    <row r="1055" spans="1:20" ht="1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8"/>
      <c r="N1055" s="8"/>
      <c r="O1055" s="8"/>
      <c r="P1055" s="8"/>
      <c r="Q1055" s="73"/>
      <c r="R1055" s="73"/>
      <c r="S1055" s="85"/>
      <c r="T1055" s="8"/>
    </row>
    <row r="1056" spans="1:20" ht="1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8"/>
      <c r="N1056" s="8"/>
      <c r="O1056" s="8"/>
      <c r="P1056" s="8"/>
      <c r="Q1056" s="73"/>
      <c r="R1056" s="73"/>
      <c r="S1056" s="85"/>
      <c r="T1056" s="8"/>
    </row>
    <row r="1057" spans="1:20" ht="1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8"/>
      <c r="N1057" s="8"/>
      <c r="O1057" s="8"/>
      <c r="P1057" s="8"/>
      <c r="Q1057" s="73"/>
      <c r="R1057" s="73"/>
      <c r="S1057" s="85"/>
      <c r="T1057" s="8"/>
    </row>
    <row r="1058" spans="1:20" ht="1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8"/>
      <c r="N1058" s="8"/>
      <c r="O1058" s="8"/>
      <c r="P1058" s="8"/>
      <c r="Q1058" s="73"/>
      <c r="R1058" s="73"/>
      <c r="S1058" s="85"/>
      <c r="T1058" s="8"/>
    </row>
    <row r="1059" spans="1:20" ht="1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8"/>
      <c r="N1059" s="8"/>
      <c r="O1059" s="8"/>
      <c r="P1059" s="8"/>
      <c r="Q1059" s="73"/>
      <c r="R1059" s="73"/>
      <c r="S1059" s="85"/>
      <c r="T1059" s="8"/>
    </row>
    <row r="1060" spans="1:20" ht="1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8"/>
      <c r="N1060" s="8"/>
      <c r="O1060" s="8"/>
      <c r="P1060" s="8"/>
      <c r="Q1060" s="73"/>
      <c r="R1060" s="73"/>
      <c r="S1060" s="85"/>
      <c r="T1060" s="8"/>
    </row>
    <row r="1061" spans="1:20" ht="1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8"/>
      <c r="N1061" s="8"/>
      <c r="O1061" s="8"/>
      <c r="P1061" s="8"/>
      <c r="Q1061" s="73"/>
      <c r="R1061" s="73"/>
      <c r="S1061" s="85"/>
      <c r="T1061" s="8"/>
    </row>
    <row r="1062" spans="1:20" ht="1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8"/>
      <c r="N1062" s="8"/>
      <c r="O1062" s="8"/>
      <c r="P1062" s="8"/>
      <c r="Q1062" s="73"/>
      <c r="R1062" s="73"/>
      <c r="S1062" s="85"/>
      <c r="T1062" s="8"/>
    </row>
    <row r="1063" spans="1:20" ht="1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8"/>
      <c r="N1063" s="8"/>
      <c r="O1063" s="8"/>
      <c r="P1063" s="8"/>
      <c r="Q1063" s="73"/>
      <c r="R1063" s="73"/>
      <c r="S1063" s="85"/>
      <c r="T1063" s="8"/>
    </row>
    <row r="1064" spans="1:20" ht="1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8"/>
      <c r="N1064" s="8"/>
      <c r="O1064" s="8"/>
      <c r="P1064" s="8"/>
      <c r="Q1064" s="73"/>
      <c r="R1064" s="73"/>
      <c r="S1064" s="85"/>
      <c r="T1064" s="8"/>
    </row>
    <row r="1065" spans="1:20" ht="1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8"/>
      <c r="N1065" s="8"/>
      <c r="O1065" s="8"/>
      <c r="P1065" s="8"/>
      <c r="Q1065" s="73"/>
      <c r="R1065" s="73"/>
      <c r="S1065" s="85"/>
      <c r="T1065" s="8"/>
    </row>
    <row r="1066" spans="1:20" ht="1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8"/>
      <c r="N1066" s="8"/>
      <c r="O1066" s="8"/>
      <c r="P1066" s="8"/>
      <c r="Q1066" s="73"/>
      <c r="R1066" s="73"/>
      <c r="S1066" s="85"/>
      <c r="T1066" s="8"/>
    </row>
    <row r="1067" spans="1:20" ht="1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8"/>
      <c r="N1067" s="8"/>
      <c r="O1067" s="8"/>
      <c r="P1067" s="8"/>
      <c r="Q1067" s="73"/>
      <c r="R1067" s="73"/>
      <c r="S1067" s="85"/>
      <c r="T1067" s="8"/>
    </row>
    <row r="1068" spans="1:20" ht="1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8"/>
      <c r="N1068" s="8"/>
      <c r="O1068" s="8"/>
      <c r="P1068" s="8"/>
      <c r="Q1068" s="73"/>
      <c r="R1068" s="73"/>
      <c r="S1068" s="85"/>
      <c r="T1068" s="8"/>
    </row>
    <row r="1069" spans="1:20" ht="1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8"/>
      <c r="N1069" s="8"/>
      <c r="O1069" s="8"/>
      <c r="P1069" s="8"/>
      <c r="Q1069" s="73"/>
      <c r="R1069" s="73"/>
      <c r="S1069" s="85"/>
      <c r="T1069" s="8"/>
    </row>
    <row r="1070" spans="1:20" ht="1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8"/>
      <c r="N1070" s="8"/>
      <c r="O1070" s="8"/>
      <c r="P1070" s="8"/>
      <c r="Q1070" s="73"/>
      <c r="R1070" s="73"/>
      <c r="S1070" s="85"/>
      <c r="T1070" s="8"/>
    </row>
    <row r="1071" spans="1:20" ht="1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8"/>
      <c r="N1071" s="8"/>
      <c r="O1071" s="8"/>
      <c r="P1071" s="8"/>
      <c r="Q1071" s="73"/>
      <c r="R1071" s="73"/>
      <c r="S1071" s="85"/>
      <c r="T1071" s="8"/>
    </row>
    <row r="1072" spans="1:20" ht="1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8"/>
      <c r="N1072" s="8"/>
      <c r="O1072" s="8"/>
      <c r="P1072" s="8"/>
      <c r="Q1072" s="73"/>
      <c r="R1072" s="73"/>
      <c r="S1072" s="85"/>
      <c r="T1072" s="8"/>
    </row>
    <row r="1073" spans="1:20" ht="1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8"/>
      <c r="N1073" s="8"/>
      <c r="O1073" s="8"/>
      <c r="P1073" s="8"/>
      <c r="Q1073" s="73"/>
      <c r="R1073" s="73"/>
      <c r="S1073" s="85"/>
      <c r="T1073" s="8"/>
    </row>
    <row r="1074" spans="1:20" ht="1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8"/>
      <c r="N1074" s="8"/>
      <c r="O1074" s="8"/>
      <c r="P1074" s="8"/>
      <c r="Q1074" s="73"/>
      <c r="R1074" s="73"/>
      <c r="S1074" s="85"/>
      <c r="T1074" s="8"/>
    </row>
    <row r="1075" spans="1:20" ht="1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8"/>
      <c r="N1075" s="8"/>
      <c r="O1075" s="8"/>
      <c r="P1075" s="8"/>
      <c r="Q1075" s="73"/>
      <c r="R1075" s="73"/>
      <c r="S1075" s="85"/>
      <c r="T1075" s="8"/>
    </row>
    <row r="1076" spans="1:20" ht="1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8"/>
      <c r="N1076" s="8"/>
      <c r="O1076" s="8"/>
      <c r="P1076" s="8"/>
      <c r="Q1076" s="73"/>
      <c r="R1076" s="73"/>
      <c r="S1076" s="85"/>
      <c r="T1076" s="8"/>
    </row>
    <row r="1077" spans="1:20" ht="1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8"/>
      <c r="N1077" s="8"/>
      <c r="O1077" s="8"/>
      <c r="P1077" s="8"/>
      <c r="Q1077" s="73"/>
      <c r="R1077" s="73"/>
      <c r="S1077" s="85"/>
      <c r="T1077" s="8"/>
    </row>
    <row r="1078" spans="1:20" ht="1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8"/>
      <c r="N1078" s="8"/>
      <c r="O1078" s="8"/>
      <c r="P1078" s="8"/>
      <c r="Q1078" s="73"/>
      <c r="R1078" s="73"/>
      <c r="S1078" s="85"/>
      <c r="T1078" s="8"/>
    </row>
    <row r="1079" spans="1:20" ht="1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8"/>
      <c r="N1079" s="8"/>
      <c r="O1079" s="8"/>
      <c r="P1079" s="8"/>
      <c r="Q1079" s="73"/>
      <c r="R1079" s="73"/>
      <c r="S1079" s="85"/>
      <c r="T1079" s="8"/>
    </row>
    <row r="1080" spans="1:20" ht="1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8"/>
      <c r="N1080" s="8"/>
      <c r="O1080" s="8"/>
      <c r="P1080" s="8"/>
      <c r="Q1080" s="73"/>
      <c r="R1080" s="73"/>
      <c r="S1080" s="85"/>
      <c r="T1080" s="8"/>
    </row>
    <row r="1081" spans="1:20" ht="1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8"/>
      <c r="N1081" s="8"/>
      <c r="O1081" s="8"/>
      <c r="P1081" s="8"/>
      <c r="Q1081" s="73"/>
      <c r="R1081" s="73"/>
      <c r="S1081" s="85"/>
      <c r="T1081" s="8"/>
    </row>
    <row r="1082" spans="1:20" ht="1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8"/>
      <c r="N1082" s="8"/>
      <c r="O1082" s="8"/>
      <c r="P1082" s="8"/>
      <c r="Q1082" s="73"/>
      <c r="R1082" s="73"/>
      <c r="S1082" s="85"/>
      <c r="T1082" s="8"/>
    </row>
    <row r="1083" spans="1:20" ht="1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8"/>
      <c r="N1083" s="8"/>
      <c r="O1083" s="8"/>
      <c r="P1083" s="8"/>
      <c r="Q1083" s="73"/>
      <c r="R1083" s="73"/>
      <c r="S1083" s="85"/>
      <c r="T1083" s="8"/>
    </row>
    <row r="1084" spans="1:20" ht="1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8"/>
      <c r="N1084" s="8"/>
      <c r="O1084" s="8"/>
      <c r="P1084" s="8"/>
      <c r="Q1084" s="73"/>
      <c r="R1084" s="73"/>
      <c r="S1084" s="85"/>
      <c r="T1084" s="8"/>
    </row>
    <row r="1085" spans="1:20" ht="1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8"/>
      <c r="N1085" s="8"/>
      <c r="O1085" s="8"/>
      <c r="P1085" s="8"/>
      <c r="Q1085" s="73"/>
      <c r="R1085" s="73"/>
      <c r="S1085" s="85"/>
      <c r="T1085" s="8"/>
    </row>
    <row r="1086" spans="1:20" ht="1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8"/>
      <c r="N1086" s="8"/>
      <c r="O1086" s="8"/>
      <c r="P1086" s="8"/>
      <c r="Q1086" s="73"/>
      <c r="R1086" s="73"/>
      <c r="S1086" s="85"/>
      <c r="T1086" s="8"/>
    </row>
    <row r="1087" spans="1:20" ht="1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8"/>
      <c r="N1087" s="8"/>
      <c r="O1087" s="8"/>
      <c r="P1087" s="8"/>
      <c r="Q1087" s="73"/>
      <c r="R1087" s="73"/>
      <c r="S1087" s="85"/>
      <c r="T1087" s="8"/>
    </row>
    <row r="1088" spans="1:20" ht="1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8"/>
      <c r="N1088" s="8"/>
      <c r="O1088" s="8"/>
      <c r="P1088" s="8"/>
      <c r="Q1088" s="73"/>
      <c r="R1088" s="73"/>
      <c r="S1088" s="85"/>
      <c r="T1088" s="8"/>
    </row>
    <row r="1089" spans="1:20" ht="1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8"/>
      <c r="N1089" s="8"/>
      <c r="O1089" s="8"/>
      <c r="P1089" s="8"/>
      <c r="Q1089" s="73"/>
      <c r="R1089" s="73"/>
      <c r="S1089" s="85"/>
      <c r="T1089" s="8"/>
    </row>
    <row r="1090" spans="1:20" ht="1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8"/>
      <c r="N1090" s="8"/>
      <c r="O1090" s="8"/>
      <c r="P1090" s="8"/>
      <c r="Q1090" s="73"/>
      <c r="R1090" s="73"/>
      <c r="S1090" s="85"/>
      <c r="T1090" s="8"/>
    </row>
    <row r="1091" spans="1:20" ht="1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8"/>
      <c r="N1091" s="8"/>
      <c r="O1091" s="8"/>
      <c r="P1091" s="8"/>
      <c r="Q1091" s="73"/>
      <c r="R1091" s="73"/>
      <c r="S1091" s="85"/>
      <c r="T1091" s="8"/>
    </row>
    <row r="1092" spans="1:20" ht="1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8"/>
      <c r="N1092" s="8"/>
      <c r="O1092" s="8"/>
      <c r="P1092" s="8"/>
      <c r="Q1092" s="73"/>
      <c r="R1092" s="73"/>
      <c r="S1092" s="85"/>
      <c r="T1092" s="8"/>
    </row>
    <row r="1093" spans="1:20" ht="1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8"/>
      <c r="N1093" s="8"/>
      <c r="O1093" s="8"/>
      <c r="P1093" s="8"/>
      <c r="Q1093" s="73"/>
      <c r="R1093" s="73"/>
      <c r="S1093" s="85"/>
      <c r="T1093" s="8"/>
    </row>
    <row r="1094" spans="1:20" ht="1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8"/>
      <c r="N1094" s="8"/>
      <c r="O1094" s="8"/>
      <c r="P1094" s="8"/>
      <c r="Q1094" s="73"/>
      <c r="R1094" s="73"/>
      <c r="S1094" s="85"/>
      <c r="T1094" s="8"/>
    </row>
    <row r="1095" spans="1:20" ht="1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8"/>
      <c r="N1095" s="8"/>
      <c r="O1095" s="8"/>
      <c r="P1095" s="8"/>
      <c r="Q1095" s="73"/>
      <c r="R1095" s="73"/>
      <c r="S1095" s="85"/>
      <c r="T1095" s="8"/>
    </row>
    <row r="1096" spans="1:20" ht="1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8"/>
      <c r="N1096" s="8"/>
      <c r="O1096" s="8"/>
      <c r="P1096" s="8"/>
      <c r="Q1096" s="73"/>
      <c r="R1096" s="73"/>
      <c r="S1096" s="85"/>
      <c r="T1096" s="8"/>
    </row>
    <row r="1097" spans="1:20" ht="1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8"/>
      <c r="N1097" s="8"/>
      <c r="O1097" s="8"/>
      <c r="P1097" s="8"/>
      <c r="Q1097" s="73"/>
      <c r="R1097" s="73"/>
      <c r="S1097" s="85"/>
      <c r="T1097" s="8"/>
    </row>
    <row r="1098" spans="1:20" ht="1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8"/>
      <c r="N1098" s="8"/>
      <c r="O1098" s="8"/>
      <c r="P1098" s="8"/>
      <c r="Q1098" s="73"/>
      <c r="R1098" s="73"/>
      <c r="S1098" s="85"/>
      <c r="T1098" s="8"/>
    </row>
    <row r="1099" spans="1:20" ht="1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8"/>
      <c r="N1099" s="8"/>
      <c r="O1099" s="8"/>
      <c r="P1099" s="8"/>
      <c r="Q1099" s="73"/>
      <c r="R1099" s="73"/>
      <c r="S1099" s="85"/>
      <c r="T1099" s="8"/>
    </row>
    <row r="1100" spans="1:20" ht="1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8"/>
      <c r="N1100" s="8"/>
      <c r="O1100" s="8"/>
      <c r="P1100" s="8"/>
      <c r="Q1100" s="73"/>
      <c r="R1100" s="73"/>
      <c r="S1100" s="85"/>
      <c r="T1100" s="8"/>
    </row>
    <row r="1101" spans="1:20" ht="1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8"/>
      <c r="N1101" s="8"/>
      <c r="O1101" s="8"/>
      <c r="P1101" s="8"/>
      <c r="Q1101" s="73"/>
      <c r="R1101" s="73"/>
      <c r="S1101" s="85"/>
      <c r="T1101" s="8"/>
    </row>
    <row r="1102" spans="1:20" ht="1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8"/>
      <c r="N1102" s="8"/>
      <c r="O1102" s="8"/>
      <c r="P1102" s="8"/>
      <c r="Q1102" s="73"/>
      <c r="R1102" s="73"/>
      <c r="S1102" s="85"/>
      <c r="T1102" s="8"/>
    </row>
    <row r="1103" spans="1:20" ht="1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8"/>
      <c r="N1103" s="8"/>
      <c r="O1103" s="8"/>
      <c r="P1103" s="8"/>
      <c r="Q1103" s="73"/>
      <c r="R1103" s="73"/>
      <c r="S1103" s="85"/>
      <c r="T1103" s="8"/>
    </row>
    <row r="1104" spans="1:20" ht="1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8"/>
      <c r="N1104" s="8"/>
      <c r="O1104" s="8"/>
      <c r="P1104" s="8"/>
      <c r="Q1104" s="73"/>
      <c r="R1104" s="73"/>
      <c r="S1104" s="85"/>
      <c r="T1104" s="8"/>
    </row>
    <row r="1105" spans="1:20" ht="1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8"/>
      <c r="N1105" s="8"/>
      <c r="O1105" s="8"/>
      <c r="P1105" s="8"/>
      <c r="Q1105" s="73"/>
      <c r="R1105" s="73"/>
      <c r="S1105" s="85"/>
      <c r="T1105" s="8"/>
    </row>
    <row r="1106" spans="1:20" ht="1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8"/>
      <c r="N1106" s="8"/>
      <c r="O1106" s="8"/>
      <c r="P1106" s="8"/>
      <c r="Q1106" s="73"/>
      <c r="R1106" s="73"/>
      <c r="S1106" s="85"/>
      <c r="T1106" s="8"/>
    </row>
    <row r="1107" spans="1:20" ht="1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8"/>
      <c r="N1107" s="8"/>
      <c r="O1107" s="8"/>
      <c r="P1107" s="8"/>
      <c r="Q1107" s="73"/>
      <c r="R1107" s="73"/>
      <c r="S1107" s="85"/>
      <c r="T1107" s="8"/>
    </row>
    <row r="1108" spans="1:20" ht="1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8"/>
      <c r="N1108" s="8"/>
      <c r="O1108" s="8"/>
      <c r="P1108" s="8"/>
      <c r="Q1108" s="73"/>
      <c r="R1108" s="73"/>
      <c r="S1108" s="85"/>
      <c r="T1108" s="8"/>
    </row>
    <row r="1109" spans="1:20" ht="1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8"/>
      <c r="N1109" s="8"/>
      <c r="O1109" s="8"/>
      <c r="P1109" s="8"/>
      <c r="Q1109" s="73"/>
      <c r="R1109" s="73"/>
      <c r="S1109" s="85"/>
      <c r="T1109" s="8"/>
    </row>
    <row r="1110" spans="1:20" ht="1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8"/>
      <c r="N1110" s="8"/>
      <c r="O1110" s="8"/>
      <c r="P1110" s="8"/>
      <c r="Q1110" s="73"/>
      <c r="R1110" s="73"/>
      <c r="S1110" s="85"/>
      <c r="T1110" s="8"/>
    </row>
    <row r="1111" spans="1:20" ht="1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8"/>
      <c r="N1111" s="8"/>
      <c r="O1111" s="8"/>
      <c r="P1111" s="8"/>
      <c r="Q1111" s="73"/>
      <c r="R1111" s="73"/>
      <c r="S1111" s="85"/>
      <c r="T1111" s="8"/>
    </row>
    <row r="1112" spans="1:20" ht="1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8"/>
      <c r="N1112" s="8"/>
      <c r="O1112" s="8"/>
      <c r="P1112" s="8"/>
      <c r="Q1112" s="73"/>
      <c r="R1112" s="73"/>
      <c r="S1112" s="85"/>
      <c r="T1112" s="8"/>
    </row>
    <row r="1113" spans="1:20" ht="1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8"/>
      <c r="N1113" s="8"/>
      <c r="O1113" s="8"/>
      <c r="P1113" s="8"/>
      <c r="Q1113" s="73"/>
      <c r="R1113" s="73"/>
      <c r="S1113" s="85"/>
      <c r="T1113" s="8"/>
    </row>
    <row r="1114" spans="1:20" ht="1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8"/>
      <c r="N1114" s="8"/>
      <c r="O1114" s="8"/>
      <c r="P1114" s="8"/>
      <c r="Q1114" s="73"/>
      <c r="R1114" s="73"/>
      <c r="S1114" s="85"/>
      <c r="T1114" s="8"/>
    </row>
    <row r="1115" spans="1:20" ht="1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8"/>
      <c r="N1115" s="8"/>
      <c r="O1115" s="8"/>
      <c r="P1115" s="8"/>
      <c r="Q1115" s="73"/>
      <c r="R1115" s="73"/>
      <c r="S1115" s="85"/>
      <c r="T1115" s="8"/>
    </row>
    <row r="1116" spans="1:20" ht="1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8"/>
      <c r="N1116" s="8"/>
      <c r="O1116" s="8"/>
      <c r="P1116" s="8"/>
      <c r="Q1116" s="73"/>
      <c r="R1116" s="73"/>
      <c r="S1116" s="85"/>
      <c r="T1116" s="8"/>
    </row>
    <row r="1117" spans="1:20" ht="1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8"/>
      <c r="N1117" s="8"/>
      <c r="O1117" s="8"/>
      <c r="P1117" s="8"/>
      <c r="Q1117" s="73"/>
      <c r="R1117" s="73"/>
      <c r="S1117" s="85"/>
      <c r="T1117" s="8"/>
    </row>
    <row r="1118" spans="1:20" ht="1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8"/>
      <c r="N1118" s="8"/>
      <c r="O1118" s="8"/>
      <c r="P1118" s="8"/>
      <c r="Q1118" s="73"/>
      <c r="R1118" s="73"/>
      <c r="S1118" s="85"/>
      <c r="T1118" s="8"/>
    </row>
    <row r="1119" spans="1:20" ht="1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8"/>
      <c r="N1119" s="8"/>
      <c r="O1119" s="8"/>
      <c r="P1119" s="8"/>
      <c r="Q1119" s="73"/>
      <c r="R1119" s="73"/>
      <c r="S1119" s="85"/>
      <c r="T1119" s="8"/>
    </row>
    <row r="1120" spans="1:20" ht="1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8"/>
      <c r="N1120" s="8"/>
      <c r="O1120" s="8"/>
      <c r="P1120" s="8"/>
      <c r="Q1120" s="73"/>
      <c r="R1120" s="73"/>
      <c r="S1120" s="85"/>
      <c r="T1120" s="8"/>
    </row>
    <row r="1121" spans="1:20" ht="1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8"/>
      <c r="N1121" s="8"/>
      <c r="O1121" s="8"/>
      <c r="P1121" s="8"/>
      <c r="Q1121" s="73"/>
      <c r="R1121" s="73"/>
      <c r="S1121" s="85"/>
      <c r="T1121" s="8"/>
    </row>
    <row r="1122" spans="1:20" ht="1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8"/>
      <c r="N1122" s="8"/>
      <c r="O1122" s="8"/>
      <c r="P1122" s="8"/>
      <c r="Q1122" s="73"/>
      <c r="R1122" s="73"/>
      <c r="S1122" s="85"/>
      <c r="T1122" s="8"/>
    </row>
    <row r="1123" spans="1:20" ht="1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8"/>
      <c r="N1123" s="8"/>
      <c r="O1123" s="8"/>
      <c r="P1123" s="8"/>
      <c r="Q1123" s="73"/>
      <c r="R1123" s="73"/>
      <c r="S1123" s="85"/>
      <c r="T1123" s="8"/>
    </row>
    <row r="1124" spans="1:20" ht="1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8"/>
      <c r="N1124" s="8"/>
      <c r="O1124" s="8"/>
      <c r="P1124" s="8"/>
      <c r="Q1124" s="73"/>
      <c r="R1124" s="73"/>
      <c r="S1124" s="85"/>
      <c r="T1124" s="8"/>
    </row>
    <row r="1125" spans="1:20" ht="1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8"/>
      <c r="N1125" s="8"/>
      <c r="O1125" s="8"/>
      <c r="P1125" s="8"/>
      <c r="Q1125" s="73"/>
      <c r="R1125" s="73"/>
      <c r="S1125" s="85"/>
      <c r="T1125" s="8"/>
    </row>
    <row r="1126" spans="1:20" ht="1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8"/>
      <c r="N1126" s="8"/>
      <c r="O1126" s="8"/>
      <c r="P1126" s="8"/>
      <c r="Q1126" s="73"/>
      <c r="R1126" s="73"/>
      <c r="S1126" s="85"/>
      <c r="T1126" s="8"/>
    </row>
    <row r="1127" spans="1:20" ht="1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8"/>
      <c r="N1127" s="8"/>
      <c r="O1127" s="8"/>
      <c r="P1127" s="8"/>
      <c r="Q1127" s="73"/>
      <c r="R1127" s="73"/>
      <c r="S1127" s="85"/>
      <c r="T1127" s="8"/>
    </row>
    <row r="1128" spans="1:20" ht="1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8"/>
      <c r="N1128" s="8"/>
      <c r="O1128" s="8"/>
      <c r="P1128" s="8"/>
      <c r="Q1128" s="73"/>
      <c r="R1128" s="73"/>
      <c r="S1128" s="85"/>
      <c r="T1128" s="8"/>
    </row>
    <row r="1129" spans="1:20" ht="1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8"/>
      <c r="N1129" s="8"/>
      <c r="O1129" s="8"/>
      <c r="P1129" s="8"/>
      <c r="Q1129" s="73"/>
      <c r="R1129" s="73"/>
      <c r="S1129" s="85"/>
      <c r="T1129" s="8"/>
    </row>
    <row r="1130" spans="1:20" ht="1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8"/>
      <c r="N1130" s="8"/>
      <c r="O1130" s="8"/>
      <c r="P1130" s="8"/>
      <c r="Q1130" s="73"/>
      <c r="R1130" s="73"/>
      <c r="S1130" s="85"/>
      <c r="T1130" s="8"/>
    </row>
    <row r="1131" spans="1:20" ht="1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8"/>
      <c r="N1131" s="8"/>
      <c r="O1131" s="8"/>
      <c r="P1131" s="8"/>
      <c r="Q1131" s="73"/>
      <c r="R1131" s="73"/>
      <c r="S1131" s="85"/>
      <c r="T1131" s="8"/>
    </row>
    <row r="1132" spans="1:20" ht="1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8"/>
      <c r="N1132" s="8"/>
      <c r="O1132" s="8"/>
      <c r="P1132" s="8"/>
      <c r="Q1132" s="73"/>
      <c r="R1132" s="73"/>
      <c r="S1132" s="85"/>
      <c r="T1132" s="8"/>
    </row>
    <row r="1133" spans="1:20" ht="1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8"/>
      <c r="N1133" s="8"/>
      <c r="O1133" s="8"/>
      <c r="P1133" s="8"/>
      <c r="Q1133" s="73"/>
      <c r="R1133" s="73"/>
      <c r="S1133" s="85"/>
      <c r="T1133" s="8"/>
    </row>
    <row r="1134" spans="1:20" ht="1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8"/>
      <c r="N1134" s="8"/>
      <c r="O1134" s="8"/>
      <c r="P1134" s="8"/>
      <c r="Q1134" s="73"/>
      <c r="R1134" s="73"/>
      <c r="S1134" s="85"/>
      <c r="T1134" s="8"/>
    </row>
    <row r="1135" spans="1:20" ht="1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8"/>
      <c r="N1135" s="8"/>
      <c r="O1135" s="8"/>
      <c r="P1135" s="8"/>
      <c r="Q1135" s="73"/>
      <c r="R1135" s="73"/>
      <c r="S1135" s="85"/>
      <c r="T1135" s="8"/>
    </row>
    <row r="1136" spans="1:20" ht="1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8"/>
      <c r="N1136" s="8"/>
      <c r="O1136" s="8"/>
      <c r="P1136" s="8"/>
      <c r="Q1136" s="73"/>
      <c r="R1136" s="73"/>
      <c r="S1136" s="85"/>
      <c r="T1136" s="8"/>
    </row>
    <row r="1137" spans="1:20" ht="1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8"/>
      <c r="N1137" s="8"/>
      <c r="O1137" s="8"/>
      <c r="P1137" s="8"/>
      <c r="Q1137" s="73"/>
      <c r="R1137" s="73"/>
      <c r="S1137" s="85"/>
      <c r="T1137" s="8"/>
    </row>
    <row r="1138" spans="1:20" ht="1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8"/>
      <c r="N1138" s="8"/>
      <c r="O1138" s="8"/>
      <c r="P1138" s="8"/>
      <c r="Q1138" s="73"/>
      <c r="R1138" s="73"/>
      <c r="S1138" s="85"/>
      <c r="T1138" s="8"/>
    </row>
    <row r="1139" spans="1:20" ht="1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8"/>
      <c r="N1139" s="8"/>
      <c r="O1139" s="8"/>
      <c r="P1139" s="8"/>
      <c r="Q1139" s="73"/>
      <c r="R1139" s="73"/>
      <c r="S1139" s="85"/>
      <c r="T1139" s="8"/>
    </row>
    <row r="1140" spans="1:20" ht="1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8"/>
      <c r="N1140" s="8"/>
      <c r="O1140" s="8"/>
      <c r="P1140" s="8"/>
      <c r="Q1140" s="73"/>
      <c r="R1140" s="73"/>
      <c r="S1140" s="85"/>
      <c r="T1140" s="8"/>
    </row>
    <row r="1141" spans="1:20" ht="1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8"/>
      <c r="N1141" s="8"/>
      <c r="O1141" s="8"/>
      <c r="P1141" s="8"/>
      <c r="Q1141" s="73"/>
      <c r="R1141" s="73"/>
      <c r="S1141" s="85"/>
      <c r="T1141" s="8"/>
    </row>
    <row r="1142" spans="1:20" ht="1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8"/>
      <c r="N1142" s="8"/>
      <c r="O1142" s="8"/>
      <c r="P1142" s="8"/>
      <c r="Q1142" s="73"/>
      <c r="R1142" s="73"/>
      <c r="S1142" s="85"/>
      <c r="T1142" s="8"/>
    </row>
    <row r="1143" spans="1:20" ht="1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8"/>
      <c r="N1143" s="8"/>
      <c r="O1143" s="8"/>
      <c r="P1143" s="8"/>
      <c r="Q1143" s="73"/>
      <c r="R1143" s="73"/>
      <c r="S1143" s="85"/>
      <c r="T1143" s="8"/>
    </row>
    <row r="1144" spans="1:20" ht="1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8"/>
      <c r="N1144" s="8"/>
      <c r="O1144" s="8"/>
      <c r="P1144" s="8"/>
      <c r="Q1144" s="73"/>
      <c r="R1144" s="73"/>
      <c r="S1144" s="85"/>
      <c r="T1144" s="8"/>
    </row>
    <row r="1145" spans="1:20" ht="1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8"/>
      <c r="N1145" s="8"/>
      <c r="O1145" s="8"/>
      <c r="P1145" s="8"/>
      <c r="Q1145" s="73"/>
      <c r="R1145" s="73"/>
      <c r="S1145" s="85"/>
      <c r="T1145" s="8"/>
    </row>
    <row r="1146" spans="1:20" ht="1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8"/>
      <c r="N1146" s="8"/>
      <c r="O1146" s="8"/>
      <c r="P1146" s="8"/>
      <c r="Q1146" s="73"/>
      <c r="R1146" s="73"/>
      <c r="S1146" s="85"/>
      <c r="T1146" s="8"/>
    </row>
    <row r="1147" spans="1:20" ht="1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8"/>
      <c r="N1147" s="8"/>
      <c r="O1147" s="8"/>
      <c r="P1147" s="8"/>
      <c r="Q1147" s="73"/>
      <c r="R1147" s="73"/>
      <c r="S1147" s="85"/>
      <c r="T1147" s="8"/>
    </row>
    <row r="1148" spans="1:20" ht="1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8"/>
      <c r="N1148" s="8"/>
      <c r="O1148" s="8"/>
      <c r="P1148" s="8"/>
      <c r="Q1148" s="73"/>
      <c r="R1148" s="73"/>
      <c r="S1148" s="85"/>
      <c r="T1148" s="8"/>
    </row>
    <row r="1149" spans="1:20" ht="1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8"/>
      <c r="N1149" s="8"/>
      <c r="O1149" s="8"/>
      <c r="P1149" s="8"/>
      <c r="Q1149" s="73"/>
      <c r="R1149" s="73"/>
      <c r="S1149" s="85"/>
      <c r="T1149" s="8"/>
    </row>
    <row r="1150" spans="1:20" ht="1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8"/>
      <c r="N1150" s="8"/>
      <c r="O1150" s="8"/>
      <c r="P1150" s="8"/>
      <c r="Q1150" s="73"/>
      <c r="R1150" s="73"/>
      <c r="S1150" s="85"/>
      <c r="T1150" s="8"/>
    </row>
    <row r="1151" spans="1:20" ht="1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8"/>
      <c r="N1151" s="8"/>
      <c r="O1151" s="8"/>
      <c r="P1151" s="8"/>
      <c r="Q1151" s="73"/>
      <c r="R1151" s="73"/>
      <c r="S1151" s="85"/>
      <c r="T1151" s="8"/>
    </row>
    <row r="1152" spans="1:20" ht="1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8"/>
      <c r="N1152" s="8"/>
      <c r="O1152" s="8"/>
      <c r="P1152" s="8"/>
      <c r="Q1152" s="73"/>
      <c r="R1152" s="73"/>
      <c r="S1152" s="85"/>
      <c r="T1152" s="8"/>
    </row>
    <row r="1153" spans="1:20" ht="1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8"/>
      <c r="N1153" s="8"/>
      <c r="O1153" s="8"/>
      <c r="P1153" s="8"/>
      <c r="Q1153" s="73"/>
      <c r="R1153" s="73"/>
      <c r="S1153" s="85"/>
      <c r="T1153" s="8"/>
    </row>
    <row r="1154" spans="1:20" ht="1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8"/>
      <c r="N1154" s="8"/>
      <c r="O1154" s="8"/>
      <c r="P1154" s="8"/>
      <c r="Q1154" s="73"/>
      <c r="R1154" s="73"/>
      <c r="S1154" s="85"/>
      <c r="T1154" s="8"/>
    </row>
    <row r="1155" spans="1:20" ht="1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8"/>
      <c r="N1155" s="8"/>
      <c r="O1155" s="8"/>
      <c r="P1155" s="8"/>
      <c r="Q1155" s="73"/>
      <c r="R1155" s="73"/>
      <c r="S1155" s="85"/>
      <c r="T1155" s="8"/>
    </row>
    <row r="1156" spans="1:20" ht="1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8"/>
      <c r="N1156" s="8"/>
      <c r="O1156" s="8"/>
      <c r="P1156" s="8"/>
      <c r="Q1156" s="73"/>
      <c r="R1156" s="73"/>
      <c r="S1156" s="85"/>
      <c r="T1156" s="8"/>
    </row>
    <row r="1157" spans="1:20" ht="1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8"/>
      <c r="N1157" s="8"/>
      <c r="O1157" s="8"/>
      <c r="P1157" s="8"/>
      <c r="Q1157" s="73"/>
      <c r="R1157" s="73"/>
      <c r="S1157" s="85"/>
      <c r="T1157" s="8"/>
    </row>
    <row r="1158" spans="1:20" ht="1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8"/>
      <c r="N1158" s="8"/>
      <c r="O1158" s="8"/>
      <c r="P1158" s="8"/>
      <c r="Q1158" s="73"/>
      <c r="R1158" s="73"/>
      <c r="S1158" s="85"/>
      <c r="T1158" s="8"/>
    </row>
    <row r="1159" spans="1:20" ht="1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8"/>
      <c r="N1159" s="8"/>
      <c r="O1159" s="8"/>
      <c r="P1159" s="8"/>
      <c r="Q1159" s="73"/>
      <c r="R1159" s="73"/>
      <c r="S1159" s="85"/>
      <c r="T1159" s="8"/>
    </row>
    <row r="1160" spans="1:20" ht="1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8"/>
      <c r="N1160" s="8"/>
      <c r="O1160" s="8"/>
      <c r="P1160" s="8"/>
      <c r="Q1160" s="73"/>
      <c r="R1160" s="73"/>
      <c r="S1160" s="85"/>
      <c r="T1160" s="8"/>
    </row>
    <row r="1161" spans="1:20" ht="1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8"/>
      <c r="N1161" s="8"/>
      <c r="O1161" s="8"/>
      <c r="P1161" s="8"/>
      <c r="Q1161" s="73"/>
      <c r="R1161" s="73"/>
      <c r="S1161" s="85"/>
      <c r="T1161" s="8"/>
    </row>
    <row r="1162" spans="1:20" ht="1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8"/>
      <c r="N1162" s="8"/>
      <c r="O1162" s="8"/>
      <c r="P1162" s="8"/>
      <c r="Q1162" s="73"/>
      <c r="R1162" s="73"/>
      <c r="S1162" s="85"/>
      <c r="T1162" s="8"/>
    </row>
    <row r="1163" spans="1:20" ht="1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8"/>
      <c r="N1163" s="8"/>
      <c r="O1163" s="8"/>
      <c r="P1163" s="8"/>
      <c r="Q1163" s="73"/>
      <c r="R1163" s="73"/>
      <c r="S1163" s="85"/>
      <c r="T1163" s="8"/>
    </row>
    <row r="1164" spans="1:20" ht="1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8"/>
      <c r="N1164" s="8"/>
      <c r="O1164" s="8"/>
      <c r="P1164" s="8"/>
      <c r="Q1164" s="73"/>
      <c r="R1164" s="73"/>
      <c r="S1164" s="85"/>
      <c r="T1164" s="8"/>
    </row>
    <row r="1165" spans="1:20" ht="1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8"/>
      <c r="N1165" s="8"/>
      <c r="O1165" s="8"/>
      <c r="P1165" s="8"/>
      <c r="Q1165" s="73"/>
      <c r="R1165" s="73"/>
      <c r="S1165" s="85"/>
      <c r="T1165" s="8"/>
    </row>
    <row r="1166" spans="1:20" ht="1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8"/>
      <c r="N1166" s="8"/>
      <c r="O1166" s="8"/>
      <c r="P1166" s="8"/>
      <c r="Q1166" s="73"/>
      <c r="R1166" s="73"/>
      <c r="S1166" s="85"/>
      <c r="T1166" s="8"/>
    </row>
    <row r="1167" spans="1:20" ht="1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8"/>
      <c r="N1167" s="8"/>
      <c r="O1167" s="8"/>
      <c r="P1167" s="8"/>
      <c r="Q1167" s="73"/>
      <c r="R1167" s="73"/>
      <c r="S1167" s="85"/>
      <c r="T1167" s="8"/>
    </row>
    <row r="1168" spans="1:20" ht="1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8"/>
      <c r="N1168" s="8"/>
      <c r="O1168" s="8"/>
      <c r="P1168" s="8"/>
      <c r="Q1168" s="73"/>
      <c r="R1168" s="73"/>
      <c r="S1168" s="85"/>
      <c r="T1168" s="8"/>
    </row>
    <row r="1169" spans="1:20" ht="1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8"/>
      <c r="N1169" s="8"/>
      <c r="O1169" s="8"/>
      <c r="P1169" s="8"/>
      <c r="Q1169" s="73"/>
      <c r="R1169" s="73"/>
      <c r="S1169" s="85"/>
      <c r="T1169" s="8"/>
    </row>
    <row r="1170" spans="1:20" ht="1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8"/>
      <c r="N1170" s="8"/>
      <c r="O1170" s="8"/>
      <c r="P1170" s="8"/>
      <c r="Q1170" s="73"/>
      <c r="R1170" s="73"/>
      <c r="S1170" s="85"/>
      <c r="T1170" s="8"/>
    </row>
    <row r="1171" spans="1:20" ht="1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8"/>
      <c r="N1171" s="8"/>
      <c r="O1171" s="8"/>
      <c r="P1171" s="8"/>
      <c r="Q1171" s="73"/>
      <c r="R1171" s="73"/>
      <c r="S1171" s="85"/>
      <c r="T1171" s="8"/>
    </row>
    <row r="1172" spans="1:20" ht="1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8"/>
      <c r="N1172" s="8"/>
      <c r="O1172" s="8"/>
      <c r="P1172" s="8"/>
      <c r="Q1172" s="73"/>
      <c r="R1172" s="73"/>
      <c r="S1172" s="85"/>
      <c r="T1172" s="8"/>
    </row>
    <row r="1173" spans="1:20" ht="1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8"/>
      <c r="N1173" s="8"/>
      <c r="O1173" s="8"/>
      <c r="P1173" s="8"/>
      <c r="Q1173" s="73"/>
      <c r="R1173" s="73"/>
      <c r="S1173" s="85"/>
      <c r="T1173" s="8"/>
    </row>
    <row r="1174" spans="1:20" ht="1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8"/>
      <c r="N1174" s="8"/>
      <c r="O1174" s="8"/>
      <c r="P1174" s="8"/>
      <c r="Q1174" s="73"/>
      <c r="R1174" s="73"/>
      <c r="S1174" s="85"/>
      <c r="T1174" s="8"/>
    </row>
    <row r="1175" spans="1:20" ht="1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8"/>
      <c r="N1175" s="8"/>
      <c r="O1175" s="8"/>
      <c r="P1175" s="8"/>
      <c r="Q1175" s="73"/>
      <c r="R1175" s="73"/>
      <c r="S1175" s="85"/>
      <c r="T1175" s="8"/>
    </row>
    <row r="1176" spans="1:20" ht="1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8"/>
      <c r="N1176" s="8"/>
      <c r="O1176" s="8"/>
      <c r="P1176" s="8"/>
      <c r="Q1176" s="73"/>
      <c r="R1176" s="73"/>
      <c r="S1176" s="85"/>
      <c r="T1176" s="8"/>
    </row>
    <row r="1177" spans="1:20" ht="1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8"/>
      <c r="N1177" s="8"/>
      <c r="O1177" s="8"/>
      <c r="P1177" s="8"/>
      <c r="Q1177" s="73"/>
      <c r="R1177" s="73"/>
      <c r="S1177" s="85"/>
      <c r="T1177" s="8"/>
    </row>
    <row r="1178" spans="1:20" ht="1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8"/>
      <c r="N1178" s="8"/>
      <c r="O1178" s="8"/>
      <c r="P1178" s="8"/>
      <c r="Q1178" s="73"/>
      <c r="R1178" s="73"/>
      <c r="S1178" s="85"/>
      <c r="T1178" s="8"/>
    </row>
    <row r="1179" spans="1:20" ht="1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8"/>
      <c r="N1179" s="8"/>
      <c r="O1179" s="8"/>
      <c r="P1179" s="8"/>
      <c r="Q1179" s="73"/>
      <c r="R1179" s="73"/>
      <c r="S1179" s="85"/>
      <c r="T1179" s="8"/>
    </row>
    <row r="1180" spans="1:20" ht="1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8"/>
      <c r="N1180" s="8"/>
      <c r="O1180" s="8"/>
      <c r="P1180" s="8"/>
      <c r="Q1180" s="73"/>
      <c r="R1180" s="73"/>
      <c r="S1180" s="85"/>
      <c r="T1180" s="8"/>
    </row>
    <row r="1181" spans="1:20" ht="1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8"/>
      <c r="N1181" s="8"/>
      <c r="O1181" s="8"/>
      <c r="P1181" s="8"/>
      <c r="Q1181" s="73"/>
      <c r="R1181" s="73"/>
      <c r="S1181" s="85"/>
      <c r="T1181" s="8"/>
    </row>
    <row r="1182" spans="1:20" ht="1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8"/>
      <c r="N1182" s="8"/>
      <c r="O1182" s="8"/>
      <c r="P1182" s="8"/>
      <c r="Q1182" s="73"/>
      <c r="R1182" s="73"/>
      <c r="S1182" s="85"/>
      <c r="T1182" s="8"/>
    </row>
    <row r="1183" spans="1:20" ht="1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8"/>
      <c r="N1183" s="8"/>
      <c r="O1183" s="8"/>
      <c r="P1183" s="8"/>
      <c r="Q1183" s="73"/>
      <c r="R1183" s="73"/>
      <c r="S1183" s="85"/>
      <c r="T1183" s="8"/>
    </row>
    <row r="1184" spans="1:20" ht="1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8"/>
      <c r="N1184" s="8"/>
      <c r="O1184" s="8"/>
      <c r="P1184" s="8"/>
      <c r="Q1184" s="73"/>
      <c r="R1184" s="73"/>
      <c r="S1184" s="85"/>
      <c r="T1184" s="8"/>
    </row>
    <row r="1185" spans="1:20" ht="1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8"/>
      <c r="N1185" s="8"/>
      <c r="O1185" s="8"/>
      <c r="P1185" s="8"/>
      <c r="Q1185" s="73"/>
      <c r="R1185" s="73"/>
      <c r="S1185" s="85"/>
      <c r="T1185" s="8"/>
    </row>
    <row r="1186" spans="1:20" ht="1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8"/>
      <c r="N1186" s="8"/>
      <c r="O1186" s="8"/>
      <c r="P1186" s="8"/>
      <c r="Q1186" s="73"/>
      <c r="R1186" s="73"/>
      <c r="S1186" s="85"/>
      <c r="T1186" s="8"/>
    </row>
    <row r="1187" spans="1:20" ht="1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8"/>
      <c r="N1187" s="8"/>
      <c r="O1187" s="8"/>
      <c r="P1187" s="8"/>
      <c r="Q1187" s="73"/>
      <c r="R1187" s="73"/>
      <c r="S1187" s="85"/>
      <c r="T1187" s="8"/>
    </row>
    <row r="1188" spans="1:20" ht="1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8"/>
      <c r="N1188" s="8"/>
      <c r="O1188" s="8"/>
      <c r="P1188" s="8"/>
      <c r="Q1188" s="73"/>
      <c r="R1188" s="73"/>
      <c r="S1188" s="85"/>
      <c r="T1188" s="8"/>
    </row>
    <row r="1189" spans="1:20" ht="1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8"/>
      <c r="N1189" s="8"/>
      <c r="O1189" s="8"/>
      <c r="P1189" s="8"/>
      <c r="Q1189" s="73"/>
      <c r="R1189" s="73"/>
      <c r="S1189" s="85"/>
      <c r="T1189" s="8"/>
    </row>
    <row r="1190" spans="1:20" ht="1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8"/>
      <c r="N1190" s="8"/>
      <c r="O1190" s="8"/>
      <c r="P1190" s="8"/>
      <c r="Q1190" s="73"/>
      <c r="R1190" s="73"/>
      <c r="S1190" s="85"/>
      <c r="T1190" s="8"/>
    </row>
    <row r="1191" spans="1:20" ht="1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8"/>
      <c r="N1191" s="8"/>
      <c r="O1191" s="8"/>
      <c r="P1191" s="8"/>
      <c r="Q1191" s="73"/>
      <c r="R1191" s="73"/>
      <c r="S1191" s="85"/>
      <c r="T1191" s="8"/>
    </row>
    <row r="1192" spans="1:20" ht="1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8"/>
      <c r="N1192" s="8"/>
      <c r="O1192" s="8"/>
      <c r="P1192" s="8"/>
      <c r="Q1192" s="73"/>
      <c r="R1192" s="73"/>
      <c r="S1192" s="85"/>
      <c r="T1192" s="8"/>
    </row>
    <row r="1193" spans="1:20" ht="1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8"/>
      <c r="N1193" s="8"/>
      <c r="O1193" s="8"/>
      <c r="P1193" s="8"/>
      <c r="Q1193" s="73"/>
      <c r="R1193" s="73"/>
      <c r="S1193" s="85"/>
      <c r="T1193" s="8"/>
    </row>
    <row r="1194" spans="1:20" ht="1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8"/>
      <c r="N1194" s="8"/>
      <c r="O1194" s="8"/>
      <c r="P1194" s="8"/>
      <c r="Q1194" s="73"/>
      <c r="R1194" s="73"/>
      <c r="S1194" s="85"/>
      <c r="T1194" s="8"/>
    </row>
    <row r="1195" spans="1:20" ht="1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8"/>
      <c r="N1195" s="8"/>
      <c r="O1195" s="8"/>
      <c r="P1195" s="8"/>
      <c r="Q1195" s="73"/>
      <c r="R1195" s="73"/>
      <c r="S1195" s="85"/>
      <c r="T1195" s="8"/>
    </row>
    <row r="1196" spans="1:20" ht="1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8"/>
      <c r="N1196" s="8"/>
      <c r="O1196" s="8"/>
      <c r="P1196" s="8"/>
      <c r="Q1196" s="73"/>
      <c r="R1196" s="73"/>
      <c r="S1196" s="85"/>
      <c r="T1196" s="8"/>
    </row>
    <row r="1197" spans="1:20" ht="1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8"/>
      <c r="N1197" s="8"/>
      <c r="O1197" s="8"/>
      <c r="P1197" s="8"/>
      <c r="Q1197" s="73"/>
      <c r="R1197" s="73"/>
      <c r="S1197" s="85"/>
      <c r="T1197" s="8"/>
    </row>
    <row r="1198" spans="1:20" ht="1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8"/>
      <c r="N1198" s="8"/>
      <c r="O1198" s="8"/>
      <c r="P1198" s="8"/>
      <c r="Q1198" s="73"/>
      <c r="R1198" s="73"/>
      <c r="S1198" s="85"/>
      <c r="T1198" s="8"/>
    </row>
    <row r="1199" spans="1:20" ht="1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8"/>
      <c r="N1199" s="8"/>
      <c r="O1199" s="8"/>
      <c r="P1199" s="8"/>
      <c r="Q1199" s="73"/>
      <c r="R1199" s="73"/>
      <c r="S1199" s="85"/>
      <c r="T1199" s="8"/>
    </row>
    <row r="1200" spans="1:20" ht="1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8"/>
      <c r="N1200" s="8"/>
      <c r="O1200" s="8"/>
      <c r="P1200" s="8"/>
      <c r="Q1200" s="73"/>
      <c r="R1200" s="73"/>
      <c r="S1200" s="85"/>
      <c r="T1200" s="8"/>
    </row>
    <row r="1201" spans="1:20" ht="1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8"/>
      <c r="N1201" s="8"/>
      <c r="O1201" s="8"/>
      <c r="P1201" s="8"/>
      <c r="Q1201" s="73"/>
      <c r="R1201" s="73"/>
      <c r="S1201" s="85"/>
      <c r="T1201" s="8"/>
    </row>
    <row r="1202" spans="1:20" ht="1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8"/>
      <c r="N1202" s="8"/>
      <c r="O1202" s="8"/>
      <c r="P1202" s="8"/>
      <c r="Q1202" s="73"/>
      <c r="R1202" s="73"/>
      <c r="S1202" s="85"/>
      <c r="T1202" s="8"/>
    </row>
    <row r="1203" spans="1:20" ht="1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8"/>
      <c r="N1203" s="8"/>
      <c r="O1203" s="8"/>
      <c r="P1203" s="8"/>
      <c r="Q1203" s="73"/>
      <c r="R1203" s="73"/>
      <c r="S1203" s="85"/>
      <c r="T1203" s="8"/>
    </row>
    <row r="1204" spans="1:20" ht="1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8"/>
      <c r="N1204" s="8"/>
      <c r="O1204" s="8"/>
      <c r="P1204" s="8"/>
      <c r="Q1204" s="73"/>
      <c r="R1204" s="73"/>
      <c r="S1204" s="85"/>
      <c r="T1204" s="8"/>
    </row>
    <row r="1205" spans="1:20" ht="1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8"/>
      <c r="N1205" s="8"/>
      <c r="O1205" s="8"/>
      <c r="P1205" s="8"/>
      <c r="Q1205" s="73"/>
      <c r="R1205" s="73"/>
      <c r="S1205" s="85"/>
      <c r="T1205" s="8"/>
    </row>
    <row r="1206" spans="1:20" ht="1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8"/>
      <c r="N1206" s="8"/>
      <c r="O1206" s="8"/>
      <c r="P1206" s="8"/>
      <c r="Q1206" s="73"/>
      <c r="R1206" s="73"/>
      <c r="S1206" s="85"/>
      <c r="T1206" s="8"/>
    </row>
    <row r="1207" spans="1:20" ht="1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8"/>
      <c r="N1207" s="8"/>
      <c r="O1207" s="8"/>
      <c r="P1207" s="8"/>
      <c r="Q1207" s="73"/>
      <c r="R1207" s="73"/>
      <c r="S1207" s="85"/>
      <c r="T1207" s="8"/>
    </row>
    <row r="1208" spans="1:20" ht="1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8"/>
      <c r="N1208" s="8"/>
      <c r="O1208" s="8"/>
      <c r="P1208" s="8"/>
      <c r="Q1208" s="73"/>
      <c r="R1208" s="73"/>
      <c r="S1208" s="85"/>
      <c r="T1208" s="8"/>
    </row>
    <row r="1209" spans="1:20" ht="1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8"/>
      <c r="N1209" s="8"/>
      <c r="O1209" s="8"/>
      <c r="P1209" s="8"/>
      <c r="Q1209" s="73"/>
      <c r="R1209" s="73"/>
      <c r="S1209" s="85"/>
      <c r="T1209" s="8"/>
    </row>
    <row r="1210" spans="1:20" ht="1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8"/>
      <c r="N1210" s="8"/>
      <c r="O1210" s="8"/>
      <c r="P1210" s="8"/>
      <c r="Q1210" s="73"/>
      <c r="R1210" s="73"/>
      <c r="S1210" s="85"/>
      <c r="T1210" s="8"/>
    </row>
    <row r="1211" spans="1:20" ht="1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8"/>
      <c r="N1211" s="8"/>
      <c r="O1211" s="8"/>
      <c r="P1211" s="8"/>
      <c r="Q1211" s="73"/>
      <c r="R1211" s="73"/>
      <c r="S1211" s="85"/>
      <c r="T1211" s="8"/>
    </row>
    <row r="1212" spans="1:20" ht="1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8"/>
      <c r="N1212" s="8"/>
      <c r="O1212" s="8"/>
      <c r="P1212" s="8"/>
      <c r="Q1212" s="73"/>
      <c r="R1212" s="73"/>
      <c r="S1212" s="85"/>
      <c r="T1212" s="8"/>
    </row>
    <row r="1213" spans="1:20" ht="1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8"/>
      <c r="N1213" s="8"/>
      <c r="O1213" s="8"/>
      <c r="P1213" s="8"/>
      <c r="Q1213" s="73"/>
      <c r="R1213" s="73"/>
      <c r="S1213" s="85"/>
      <c r="T1213" s="8"/>
    </row>
    <row r="1214" spans="1:20" ht="1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8"/>
      <c r="N1214" s="8"/>
      <c r="O1214" s="8"/>
      <c r="P1214" s="8"/>
      <c r="Q1214" s="73"/>
      <c r="R1214" s="73"/>
      <c r="S1214" s="85"/>
      <c r="T1214" s="8"/>
    </row>
    <row r="1215" spans="1:20" ht="1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8"/>
      <c r="N1215" s="8"/>
      <c r="O1215" s="8"/>
      <c r="P1215" s="8"/>
      <c r="Q1215" s="73"/>
      <c r="R1215" s="73"/>
      <c r="S1215" s="85"/>
      <c r="T1215" s="8"/>
    </row>
    <row r="1216" spans="1:20" ht="1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8"/>
      <c r="N1216" s="8"/>
      <c r="O1216" s="8"/>
      <c r="P1216" s="8"/>
      <c r="Q1216" s="73"/>
      <c r="R1216" s="73"/>
      <c r="S1216" s="85"/>
      <c r="T1216" s="8"/>
    </row>
    <row r="1217" spans="1:20" ht="1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8"/>
      <c r="N1217" s="8"/>
      <c r="O1217" s="8"/>
      <c r="P1217" s="8"/>
      <c r="Q1217" s="73"/>
      <c r="R1217" s="73"/>
      <c r="S1217" s="85"/>
      <c r="T1217" s="8"/>
    </row>
    <row r="1218" spans="1:20" ht="1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8"/>
      <c r="N1218" s="8"/>
      <c r="O1218" s="8"/>
      <c r="P1218" s="8"/>
      <c r="Q1218" s="73"/>
      <c r="R1218" s="73"/>
      <c r="S1218" s="85"/>
      <c r="T1218" s="8"/>
    </row>
    <row r="1219" spans="1:20" ht="1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8"/>
      <c r="N1219" s="8"/>
      <c r="O1219" s="8"/>
      <c r="P1219" s="8"/>
      <c r="Q1219" s="73"/>
      <c r="R1219" s="73"/>
      <c r="S1219" s="85"/>
      <c r="T1219" s="8"/>
    </row>
    <row r="1220" spans="1:20" ht="1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8"/>
      <c r="N1220" s="8"/>
      <c r="O1220" s="8"/>
      <c r="P1220" s="8"/>
      <c r="Q1220" s="73"/>
      <c r="R1220" s="73"/>
      <c r="S1220" s="85"/>
      <c r="T1220" s="8"/>
    </row>
    <row r="1221" spans="1:20" ht="1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8"/>
      <c r="N1221" s="8"/>
      <c r="O1221" s="8"/>
      <c r="P1221" s="8"/>
      <c r="Q1221" s="73"/>
      <c r="R1221" s="73"/>
      <c r="S1221" s="85"/>
      <c r="T1221" s="8"/>
    </row>
    <row r="1222" spans="1:20" ht="1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8"/>
      <c r="N1222" s="8"/>
      <c r="O1222" s="8"/>
      <c r="P1222" s="8"/>
      <c r="Q1222" s="73"/>
      <c r="R1222" s="73"/>
      <c r="S1222" s="85"/>
      <c r="T1222" s="8"/>
    </row>
    <row r="1223" spans="1:20" ht="1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8"/>
      <c r="N1223" s="8"/>
      <c r="O1223" s="8"/>
      <c r="P1223" s="8"/>
      <c r="Q1223" s="73"/>
      <c r="R1223" s="73"/>
      <c r="S1223" s="85"/>
      <c r="T1223" s="8"/>
    </row>
    <row r="1224" spans="1:20" ht="1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8"/>
      <c r="N1224" s="8"/>
      <c r="O1224" s="8"/>
      <c r="P1224" s="8"/>
      <c r="Q1224" s="73"/>
      <c r="R1224" s="73"/>
      <c r="S1224" s="85"/>
      <c r="T1224" s="8"/>
    </row>
    <row r="1225" spans="1:20" ht="1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8"/>
      <c r="N1225" s="8"/>
      <c r="O1225" s="8"/>
      <c r="P1225" s="8"/>
      <c r="Q1225" s="73"/>
      <c r="R1225" s="73"/>
      <c r="S1225" s="85"/>
      <c r="T1225" s="8"/>
    </row>
    <row r="1226" spans="1:20" ht="1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8"/>
      <c r="N1226" s="8"/>
      <c r="O1226" s="8"/>
      <c r="P1226" s="8"/>
      <c r="Q1226" s="73"/>
      <c r="R1226" s="73"/>
      <c r="S1226" s="85"/>
      <c r="T1226" s="8"/>
    </row>
    <row r="1227" spans="1:20" ht="1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8"/>
      <c r="N1227" s="8"/>
      <c r="O1227" s="8"/>
      <c r="P1227" s="8"/>
      <c r="Q1227" s="73"/>
      <c r="R1227" s="73"/>
      <c r="S1227" s="85"/>
      <c r="T1227" s="8"/>
    </row>
    <row r="1228" spans="1:20" ht="1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8"/>
      <c r="N1228" s="8"/>
      <c r="O1228" s="8"/>
      <c r="P1228" s="8"/>
      <c r="Q1228" s="73"/>
      <c r="R1228" s="73"/>
      <c r="S1228" s="85"/>
      <c r="T1228" s="8"/>
    </row>
    <row r="1229" spans="1:20" ht="1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8"/>
      <c r="N1229" s="8"/>
      <c r="O1229" s="8"/>
      <c r="P1229" s="8"/>
      <c r="Q1229" s="73"/>
      <c r="R1229" s="73"/>
      <c r="S1229" s="85"/>
      <c r="T1229" s="8"/>
    </row>
    <row r="1230" spans="1:20" ht="1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8"/>
      <c r="N1230" s="8"/>
      <c r="O1230" s="8"/>
      <c r="P1230" s="8"/>
      <c r="Q1230" s="73"/>
      <c r="R1230" s="73"/>
      <c r="S1230" s="85"/>
      <c r="T1230" s="8"/>
    </row>
    <row r="1231" spans="1:20" ht="1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8"/>
      <c r="N1231" s="8"/>
      <c r="O1231" s="8"/>
      <c r="P1231" s="8"/>
      <c r="Q1231" s="73"/>
      <c r="R1231" s="73"/>
      <c r="S1231" s="85"/>
      <c r="T1231" s="8"/>
    </row>
    <row r="1232" spans="1:20" ht="1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8"/>
      <c r="N1232" s="8"/>
      <c r="O1232" s="8"/>
      <c r="P1232" s="8"/>
      <c r="Q1232" s="73"/>
      <c r="R1232" s="73"/>
      <c r="S1232" s="85"/>
      <c r="T1232" s="8"/>
    </row>
    <row r="1233" spans="1:20" ht="1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8"/>
      <c r="N1233" s="8"/>
      <c r="O1233" s="8"/>
      <c r="P1233" s="8"/>
      <c r="Q1233" s="73"/>
      <c r="R1233" s="73"/>
      <c r="S1233" s="85"/>
      <c r="T1233" s="8"/>
    </row>
    <row r="1234" spans="1:20" ht="1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8"/>
      <c r="N1234" s="8"/>
      <c r="O1234" s="8"/>
      <c r="P1234" s="8"/>
      <c r="Q1234" s="73"/>
      <c r="R1234" s="73"/>
      <c r="S1234" s="85"/>
      <c r="T1234" s="8"/>
    </row>
    <row r="1235" spans="1:20" ht="1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8"/>
      <c r="N1235" s="8"/>
      <c r="O1235" s="8"/>
      <c r="P1235" s="8"/>
      <c r="Q1235" s="73"/>
      <c r="R1235" s="73"/>
      <c r="S1235" s="85"/>
      <c r="T1235" s="8"/>
    </row>
    <row r="1236" spans="1:20" ht="1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8"/>
      <c r="N1236" s="8"/>
      <c r="O1236" s="8"/>
      <c r="P1236" s="8"/>
      <c r="Q1236" s="73"/>
      <c r="R1236" s="73"/>
      <c r="S1236" s="85"/>
      <c r="T1236" s="8"/>
    </row>
    <row r="1237" spans="1:20" ht="1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8"/>
      <c r="N1237" s="8"/>
      <c r="O1237" s="8"/>
      <c r="P1237" s="8"/>
      <c r="Q1237" s="73"/>
      <c r="R1237" s="73"/>
      <c r="S1237" s="85"/>
      <c r="T1237" s="8"/>
    </row>
    <row r="1238" spans="1:20" ht="1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8"/>
      <c r="N1238" s="8"/>
      <c r="O1238" s="8"/>
      <c r="P1238" s="8"/>
      <c r="Q1238" s="73"/>
      <c r="R1238" s="73"/>
      <c r="S1238" s="85"/>
      <c r="T1238" s="8"/>
    </row>
    <row r="1239" spans="1:20" ht="1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8"/>
      <c r="N1239" s="8"/>
      <c r="O1239" s="8"/>
      <c r="P1239" s="8"/>
      <c r="Q1239" s="73"/>
      <c r="R1239" s="73"/>
      <c r="S1239" s="85"/>
      <c r="T1239" s="8"/>
    </row>
    <row r="1240" spans="1:20" ht="1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8"/>
      <c r="N1240" s="8"/>
      <c r="O1240" s="8"/>
      <c r="P1240" s="8"/>
      <c r="Q1240" s="73"/>
      <c r="R1240" s="73"/>
      <c r="S1240" s="85"/>
      <c r="T1240" s="8"/>
    </row>
    <row r="1241" spans="1:20" ht="1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8"/>
      <c r="N1241" s="8"/>
      <c r="O1241" s="8"/>
      <c r="P1241" s="8"/>
      <c r="Q1241" s="73"/>
      <c r="R1241" s="73"/>
      <c r="S1241" s="85"/>
      <c r="T1241" s="8"/>
    </row>
    <row r="1242" spans="1:20" ht="1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8"/>
      <c r="N1242" s="8"/>
      <c r="O1242" s="8"/>
      <c r="P1242" s="8"/>
      <c r="Q1242" s="73"/>
      <c r="R1242" s="73"/>
      <c r="S1242" s="85"/>
      <c r="T1242" s="8"/>
    </row>
    <row r="1243" spans="1:20" ht="1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8"/>
      <c r="N1243" s="8"/>
      <c r="O1243" s="8"/>
      <c r="P1243" s="8"/>
      <c r="Q1243" s="73"/>
      <c r="R1243" s="73"/>
      <c r="S1243" s="85"/>
      <c r="T1243" s="8"/>
    </row>
    <row r="1244" spans="1:20" ht="1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8"/>
      <c r="N1244" s="8"/>
      <c r="O1244" s="8"/>
      <c r="P1244" s="8"/>
      <c r="Q1244" s="73"/>
      <c r="R1244" s="73"/>
      <c r="S1244" s="85"/>
      <c r="T1244" s="8"/>
    </row>
    <row r="1245" spans="1:20" ht="1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8"/>
      <c r="N1245" s="8"/>
      <c r="O1245" s="8"/>
      <c r="P1245" s="8"/>
      <c r="Q1245" s="73"/>
      <c r="R1245" s="73"/>
      <c r="S1245" s="85"/>
      <c r="T1245" s="8"/>
    </row>
    <row r="1246" spans="1:20" ht="1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8"/>
      <c r="N1246" s="8"/>
      <c r="O1246" s="8"/>
      <c r="P1246" s="8"/>
      <c r="Q1246" s="73"/>
      <c r="R1246" s="73"/>
      <c r="S1246" s="85"/>
      <c r="T1246" s="8"/>
    </row>
    <row r="1247" spans="1:20" ht="1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8"/>
      <c r="N1247" s="8"/>
      <c r="O1247" s="8"/>
      <c r="P1247" s="8"/>
      <c r="Q1247" s="73"/>
      <c r="R1247" s="73"/>
      <c r="S1247" s="85"/>
      <c r="T1247" s="8"/>
    </row>
    <row r="1248" spans="1:20" ht="1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8"/>
      <c r="N1248" s="8"/>
      <c r="O1248" s="8"/>
      <c r="P1248" s="8"/>
      <c r="Q1248" s="73"/>
      <c r="R1248" s="73"/>
      <c r="S1248" s="85"/>
      <c r="T1248" s="8"/>
    </row>
    <row r="1249" spans="1:20" ht="1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8"/>
      <c r="N1249" s="8"/>
      <c r="O1249" s="8"/>
      <c r="P1249" s="8"/>
      <c r="Q1249" s="73"/>
      <c r="R1249" s="73"/>
      <c r="S1249" s="85"/>
      <c r="T1249" s="8"/>
    </row>
    <row r="1250" spans="1:20" ht="1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8"/>
      <c r="N1250" s="8"/>
      <c r="O1250" s="8"/>
      <c r="P1250" s="8"/>
      <c r="Q1250" s="73"/>
      <c r="R1250" s="73"/>
      <c r="S1250" s="85"/>
      <c r="T1250" s="8"/>
    </row>
    <row r="1251" spans="1:20" ht="1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8"/>
      <c r="N1251" s="8"/>
      <c r="O1251" s="8"/>
      <c r="P1251" s="8"/>
      <c r="Q1251" s="73"/>
      <c r="R1251" s="73"/>
      <c r="S1251" s="85"/>
      <c r="T1251" s="8"/>
    </row>
    <row r="1252" spans="1:20" ht="1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8"/>
      <c r="N1252" s="8"/>
      <c r="O1252" s="8"/>
      <c r="P1252" s="8"/>
      <c r="Q1252" s="73"/>
      <c r="R1252" s="73"/>
      <c r="S1252" s="85"/>
      <c r="T1252" s="8"/>
    </row>
    <row r="1253" spans="1:20" ht="1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8"/>
      <c r="N1253" s="8"/>
      <c r="O1253" s="8"/>
      <c r="P1253" s="8"/>
      <c r="Q1253" s="73"/>
      <c r="R1253" s="73"/>
      <c r="S1253" s="85"/>
      <c r="T1253" s="8"/>
    </row>
    <row r="1254" spans="1:20" ht="1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8"/>
      <c r="N1254" s="8"/>
      <c r="O1254" s="8"/>
      <c r="P1254" s="8"/>
      <c r="Q1254" s="73"/>
      <c r="R1254" s="73"/>
      <c r="S1254" s="85"/>
      <c r="T1254" s="8"/>
    </row>
    <row r="1255" spans="1:20" ht="1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8"/>
      <c r="N1255" s="8"/>
      <c r="O1255" s="8"/>
      <c r="P1255" s="8"/>
      <c r="Q1255" s="73"/>
      <c r="R1255" s="73"/>
      <c r="S1255" s="85"/>
      <c r="T1255" s="8"/>
    </row>
    <row r="1256" spans="1:20" ht="1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8"/>
      <c r="N1256" s="8"/>
      <c r="O1256" s="8"/>
      <c r="P1256" s="8"/>
      <c r="Q1256" s="73"/>
      <c r="R1256" s="73"/>
      <c r="S1256" s="85"/>
      <c r="T1256" s="8"/>
    </row>
    <row r="1257" spans="1:20" ht="1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8"/>
      <c r="N1257" s="8"/>
      <c r="O1257" s="8"/>
      <c r="P1257" s="8"/>
      <c r="Q1257" s="73"/>
      <c r="R1257" s="73"/>
      <c r="S1257" s="85"/>
      <c r="T1257" s="8"/>
    </row>
    <row r="1258" spans="1:20" ht="1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8"/>
      <c r="N1258" s="8"/>
      <c r="O1258" s="8"/>
      <c r="P1258" s="8"/>
      <c r="Q1258" s="73"/>
      <c r="R1258" s="73"/>
      <c r="S1258" s="85"/>
      <c r="T1258" s="8"/>
    </row>
    <row r="1259" spans="1:20" ht="1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8"/>
      <c r="N1259" s="8"/>
      <c r="O1259" s="8"/>
      <c r="P1259" s="8"/>
      <c r="Q1259" s="73"/>
      <c r="R1259" s="73"/>
      <c r="S1259" s="85"/>
      <c r="T1259" s="8"/>
    </row>
    <row r="1260" spans="1:20" ht="1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8"/>
      <c r="N1260" s="8"/>
      <c r="O1260" s="8"/>
      <c r="P1260" s="8"/>
      <c r="Q1260" s="73"/>
      <c r="R1260" s="73"/>
      <c r="S1260" s="85"/>
      <c r="T1260" s="8"/>
    </row>
    <row r="1261" spans="1:20" ht="1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8"/>
      <c r="N1261" s="8"/>
      <c r="O1261" s="8"/>
      <c r="P1261" s="8"/>
      <c r="Q1261" s="73"/>
      <c r="R1261" s="73"/>
      <c r="S1261" s="85"/>
      <c r="T1261" s="8"/>
    </row>
    <row r="1262" spans="1:20" ht="1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8"/>
      <c r="N1262" s="8"/>
      <c r="O1262" s="8"/>
      <c r="P1262" s="8"/>
      <c r="Q1262" s="73"/>
      <c r="R1262" s="73"/>
      <c r="S1262" s="85"/>
      <c r="T1262" s="8"/>
    </row>
    <row r="1263" spans="1:20" ht="1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8"/>
      <c r="N1263" s="8"/>
      <c r="O1263" s="8"/>
      <c r="P1263" s="8"/>
      <c r="Q1263" s="73"/>
      <c r="R1263" s="73"/>
      <c r="S1263" s="85"/>
      <c r="T1263" s="8"/>
    </row>
    <row r="1264" spans="1:20" ht="1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8"/>
      <c r="N1264" s="8"/>
      <c r="O1264" s="8"/>
      <c r="P1264" s="8"/>
      <c r="Q1264" s="73"/>
      <c r="R1264" s="73"/>
      <c r="S1264" s="85"/>
      <c r="T1264" s="8"/>
    </row>
    <row r="1265" spans="1:20" ht="1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8"/>
      <c r="N1265" s="8"/>
      <c r="O1265" s="8"/>
      <c r="P1265" s="8"/>
      <c r="Q1265" s="73"/>
      <c r="R1265" s="73"/>
      <c r="S1265" s="85"/>
      <c r="T1265" s="8"/>
    </row>
    <row r="1266" spans="1:20" ht="1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8"/>
      <c r="N1266" s="8"/>
      <c r="O1266" s="8"/>
      <c r="P1266" s="8"/>
      <c r="Q1266" s="73"/>
      <c r="R1266" s="73"/>
      <c r="S1266" s="85"/>
      <c r="T1266" s="8"/>
    </row>
    <row r="1267" spans="1:20" ht="1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8"/>
      <c r="N1267" s="8"/>
      <c r="O1267" s="8"/>
      <c r="P1267" s="8"/>
      <c r="Q1267" s="73"/>
      <c r="R1267" s="73"/>
      <c r="S1267" s="85"/>
      <c r="T1267" s="8"/>
    </row>
    <row r="1268" spans="1:20" ht="1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8"/>
      <c r="N1268" s="8"/>
      <c r="O1268" s="8"/>
      <c r="P1268" s="8"/>
      <c r="Q1268" s="73"/>
      <c r="R1268" s="73"/>
      <c r="S1268" s="85"/>
      <c r="T1268" s="8"/>
    </row>
    <row r="1269" spans="1:20" ht="1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8"/>
      <c r="N1269" s="8"/>
      <c r="O1269" s="8"/>
      <c r="P1269" s="8"/>
      <c r="Q1269" s="73"/>
      <c r="R1269" s="73"/>
      <c r="S1269" s="85"/>
      <c r="T1269" s="8"/>
    </row>
    <row r="1270" spans="1:20" ht="1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8"/>
      <c r="N1270" s="8"/>
      <c r="O1270" s="8"/>
      <c r="P1270" s="8"/>
      <c r="Q1270" s="73"/>
      <c r="R1270" s="73"/>
      <c r="S1270" s="85"/>
      <c r="T1270" s="8"/>
    </row>
    <row r="1271" spans="1:20" ht="1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8"/>
      <c r="N1271" s="8"/>
      <c r="O1271" s="8"/>
      <c r="P1271" s="8"/>
      <c r="Q1271" s="73"/>
      <c r="R1271" s="73"/>
      <c r="S1271" s="85"/>
      <c r="T1271" s="8"/>
    </row>
    <row r="1272" spans="1:20" ht="1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8"/>
      <c r="N1272" s="8"/>
      <c r="O1272" s="8"/>
      <c r="P1272" s="8"/>
      <c r="Q1272" s="73"/>
      <c r="R1272" s="73"/>
      <c r="S1272" s="85"/>
      <c r="T1272" s="8"/>
    </row>
    <row r="1273" spans="1:20" ht="1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8"/>
      <c r="N1273" s="8"/>
      <c r="O1273" s="8"/>
      <c r="P1273" s="8"/>
      <c r="Q1273" s="73"/>
      <c r="R1273" s="73"/>
      <c r="S1273" s="85"/>
      <c r="T1273" s="8"/>
    </row>
    <row r="1274" spans="1:20" ht="1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8"/>
      <c r="N1274" s="8"/>
      <c r="O1274" s="8"/>
      <c r="P1274" s="8"/>
      <c r="Q1274" s="73"/>
      <c r="R1274" s="73"/>
      <c r="S1274" s="85"/>
      <c r="T1274" s="8"/>
    </row>
    <row r="1275" spans="1:20" ht="1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8"/>
      <c r="N1275" s="8"/>
      <c r="O1275" s="8"/>
      <c r="P1275" s="8"/>
      <c r="Q1275" s="73"/>
      <c r="R1275" s="73"/>
      <c r="S1275" s="85"/>
      <c r="T1275" s="8"/>
    </row>
    <row r="1276" spans="1:20" ht="1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8"/>
      <c r="N1276" s="8"/>
      <c r="O1276" s="8"/>
      <c r="P1276" s="8"/>
      <c r="Q1276" s="73"/>
      <c r="R1276" s="73"/>
      <c r="S1276" s="85"/>
      <c r="T1276" s="8"/>
    </row>
    <row r="1277" spans="1:20" ht="1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8"/>
      <c r="N1277" s="8"/>
      <c r="O1277" s="8"/>
      <c r="P1277" s="8"/>
      <c r="Q1277" s="73"/>
      <c r="R1277" s="73"/>
      <c r="S1277" s="85"/>
      <c r="T1277" s="8"/>
    </row>
    <row r="1278" spans="1:20" ht="1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8"/>
      <c r="N1278" s="8"/>
      <c r="O1278" s="8"/>
      <c r="P1278" s="8"/>
      <c r="Q1278" s="73"/>
      <c r="R1278" s="73"/>
      <c r="S1278" s="85"/>
      <c r="T1278" s="8"/>
    </row>
    <row r="1279" spans="1:20" ht="1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8"/>
      <c r="N1279" s="8"/>
      <c r="O1279" s="8"/>
      <c r="P1279" s="8"/>
      <c r="Q1279" s="73"/>
      <c r="R1279" s="73"/>
      <c r="S1279" s="85"/>
      <c r="T1279" s="8"/>
    </row>
    <row r="1280" spans="1:20" ht="1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8"/>
      <c r="N1280" s="8"/>
      <c r="O1280" s="8"/>
      <c r="P1280" s="8"/>
      <c r="Q1280" s="73"/>
      <c r="R1280" s="73"/>
      <c r="S1280" s="85"/>
      <c r="T1280" s="8"/>
    </row>
    <row r="1281" spans="1:20" ht="1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8"/>
      <c r="N1281" s="8"/>
      <c r="O1281" s="8"/>
      <c r="P1281" s="8"/>
      <c r="Q1281" s="73"/>
      <c r="R1281" s="73"/>
      <c r="S1281" s="85"/>
      <c r="T1281" s="8"/>
    </row>
    <row r="1282" spans="1:20" ht="1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8"/>
      <c r="N1282" s="8"/>
      <c r="O1282" s="8"/>
      <c r="P1282" s="8"/>
      <c r="Q1282" s="73"/>
      <c r="R1282" s="73"/>
      <c r="S1282" s="85"/>
      <c r="T1282" s="8"/>
    </row>
    <row r="1283" spans="1:20" ht="1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8"/>
      <c r="N1283" s="8"/>
      <c r="O1283" s="8"/>
      <c r="P1283" s="8"/>
      <c r="Q1283" s="73"/>
      <c r="R1283" s="73"/>
      <c r="S1283" s="85"/>
      <c r="T1283" s="8"/>
    </row>
    <row r="1284" spans="1:20" ht="1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8"/>
      <c r="N1284" s="8"/>
      <c r="O1284" s="8"/>
      <c r="P1284" s="8"/>
      <c r="Q1284" s="73"/>
      <c r="R1284" s="73"/>
      <c r="S1284" s="85"/>
      <c r="T1284" s="8"/>
    </row>
    <row r="1285" spans="1:20" ht="1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8"/>
      <c r="N1285" s="8"/>
      <c r="O1285" s="8"/>
      <c r="P1285" s="8"/>
      <c r="Q1285" s="73"/>
      <c r="R1285" s="73"/>
      <c r="S1285" s="85"/>
      <c r="T1285" s="8"/>
    </row>
    <row r="1286" spans="1:20" ht="1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8"/>
      <c r="N1286" s="8"/>
      <c r="O1286" s="8"/>
      <c r="P1286" s="8"/>
      <c r="Q1286" s="73"/>
      <c r="R1286" s="73"/>
      <c r="S1286" s="85"/>
      <c r="T1286" s="8"/>
    </row>
    <row r="1287" spans="1:20" ht="1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8"/>
      <c r="N1287" s="8"/>
      <c r="O1287" s="8"/>
      <c r="P1287" s="8"/>
      <c r="Q1287" s="73"/>
      <c r="R1287" s="73"/>
      <c r="S1287" s="85"/>
      <c r="T1287" s="8"/>
    </row>
    <row r="1288" spans="1:20" ht="1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8"/>
      <c r="N1288" s="8"/>
      <c r="O1288" s="8"/>
      <c r="P1288" s="8"/>
      <c r="Q1288" s="73"/>
      <c r="R1288" s="73"/>
      <c r="S1288" s="85"/>
      <c r="T1288" s="8"/>
    </row>
    <row r="1289" spans="1:20" ht="1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8"/>
      <c r="N1289" s="8"/>
      <c r="O1289" s="8"/>
      <c r="P1289" s="8"/>
      <c r="Q1289" s="73"/>
      <c r="R1289" s="73"/>
      <c r="S1289" s="85"/>
      <c r="T1289" s="8"/>
    </row>
    <row r="1290" spans="1:20" ht="1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8"/>
      <c r="N1290" s="8"/>
      <c r="O1290" s="8"/>
      <c r="P1290" s="8"/>
      <c r="Q1290" s="73"/>
      <c r="R1290" s="73"/>
      <c r="S1290" s="85"/>
      <c r="T1290" s="8"/>
    </row>
    <row r="1291" spans="1:20" ht="1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8"/>
      <c r="N1291" s="8"/>
      <c r="O1291" s="8"/>
      <c r="P1291" s="8"/>
      <c r="Q1291" s="73"/>
      <c r="R1291" s="73"/>
      <c r="S1291" s="85"/>
      <c r="T1291" s="8"/>
    </row>
    <row r="1292" spans="1:20" ht="1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8"/>
      <c r="N1292" s="8"/>
      <c r="O1292" s="8"/>
      <c r="P1292" s="8"/>
      <c r="Q1292" s="73"/>
      <c r="R1292" s="73"/>
      <c r="S1292" s="85"/>
      <c r="T1292" s="8"/>
    </row>
    <row r="1293" spans="1:20" ht="1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8"/>
      <c r="N1293" s="8"/>
      <c r="O1293" s="8"/>
      <c r="P1293" s="8"/>
      <c r="Q1293" s="73"/>
      <c r="R1293" s="73"/>
      <c r="S1293" s="85"/>
      <c r="T1293" s="8"/>
    </row>
    <row r="1294" spans="1:20" ht="1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8"/>
      <c r="N1294" s="8"/>
      <c r="O1294" s="8"/>
      <c r="P1294" s="8"/>
      <c r="Q1294" s="73"/>
      <c r="R1294" s="73"/>
      <c r="S1294" s="85"/>
      <c r="T1294" s="8"/>
    </row>
    <row r="1295" spans="1:20" ht="1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8"/>
      <c r="N1295" s="8"/>
      <c r="O1295" s="8"/>
      <c r="P1295" s="8"/>
      <c r="Q1295" s="73"/>
      <c r="R1295" s="73"/>
      <c r="S1295" s="85"/>
      <c r="T1295" s="8"/>
    </row>
    <row r="1296" spans="1:20" ht="1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8"/>
      <c r="N1296" s="8"/>
      <c r="O1296" s="8"/>
      <c r="P1296" s="8"/>
      <c r="Q1296" s="73"/>
      <c r="R1296" s="73"/>
      <c r="S1296" s="85"/>
      <c r="T1296" s="8"/>
    </row>
    <row r="1297" spans="1:20" ht="1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8"/>
      <c r="N1297" s="8"/>
      <c r="O1297" s="8"/>
      <c r="P1297" s="8"/>
      <c r="Q1297" s="73"/>
      <c r="R1297" s="73"/>
      <c r="S1297" s="85"/>
      <c r="T1297" s="8"/>
    </row>
    <row r="1298" spans="1:20" ht="1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8"/>
      <c r="N1298" s="8"/>
      <c r="O1298" s="8"/>
      <c r="P1298" s="8"/>
      <c r="Q1298" s="73"/>
      <c r="R1298" s="73"/>
      <c r="S1298" s="85"/>
      <c r="T1298" s="8"/>
    </row>
    <row r="1299" spans="1:20" ht="1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8"/>
      <c r="N1299" s="8"/>
      <c r="O1299" s="8"/>
      <c r="P1299" s="8"/>
      <c r="Q1299" s="73"/>
      <c r="R1299" s="73"/>
      <c r="S1299" s="85"/>
      <c r="T1299" s="8"/>
    </row>
    <row r="1300" spans="1:20" ht="1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8"/>
      <c r="N1300" s="8"/>
      <c r="O1300" s="8"/>
      <c r="P1300" s="8"/>
      <c r="Q1300" s="73"/>
      <c r="R1300" s="73"/>
      <c r="S1300" s="85"/>
      <c r="T1300" s="8"/>
    </row>
    <row r="1301" spans="1:20" ht="1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8"/>
      <c r="N1301" s="8"/>
      <c r="O1301" s="8"/>
      <c r="P1301" s="8"/>
      <c r="Q1301" s="73"/>
      <c r="R1301" s="73"/>
      <c r="S1301" s="85"/>
      <c r="T1301" s="8"/>
    </row>
    <row r="1302" spans="1:20" ht="1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8"/>
      <c r="N1302" s="8"/>
      <c r="O1302" s="8"/>
      <c r="P1302" s="8"/>
      <c r="Q1302" s="73"/>
      <c r="R1302" s="73"/>
      <c r="S1302" s="85"/>
      <c r="T1302" s="8"/>
    </row>
    <row r="1303" spans="1:20" ht="1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8"/>
      <c r="N1303" s="8"/>
      <c r="O1303" s="8"/>
      <c r="P1303" s="8"/>
      <c r="Q1303" s="73"/>
      <c r="R1303" s="73"/>
      <c r="S1303" s="85"/>
      <c r="T1303" s="8"/>
    </row>
    <row r="1304" spans="1:20" ht="1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8"/>
      <c r="N1304" s="8"/>
      <c r="O1304" s="8"/>
      <c r="P1304" s="8"/>
      <c r="Q1304" s="73"/>
      <c r="R1304" s="73"/>
      <c r="S1304" s="85"/>
      <c r="T1304" s="8"/>
    </row>
    <row r="1305" spans="1:20" ht="1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8"/>
      <c r="N1305" s="8"/>
      <c r="O1305" s="8"/>
      <c r="P1305" s="8"/>
      <c r="Q1305" s="73"/>
      <c r="R1305" s="73"/>
      <c r="S1305" s="85"/>
      <c r="T1305" s="8"/>
    </row>
    <row r="1306" spans="1:20" ht="1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8"/>
      <c r="N1306" s="8"/>
      <c r="O1306" s="8"/>
      <c r="P1306" s="8"/>
      <c r="Q1306" s="73"/>
      <c r="R1306" s="73"/>
      <c r="S1306" s="85"/>
      <c r="T1306" s="8"/>
    </row>
    <row r="1307" spans="1:20" ht="1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8"/>
      <c r="N1307" s="8"/>
      <c r="O1307" s="8"/>
      <c r="P1307" s="8"/>
      <c r="Q1307" s="73"/>
      <c r="R1307" s="73"/>
      <c r="S1307" s="85"/>
      <c r="T1307" s="8"/>
    </row>
    <row r="1308" spans="1:20" ht="1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8"/>
      <c r="N1308" s="8"/>
      <c r="O1308" s="8"/>
      <c r="P1308" s="8"/>
      <c r="Q1308" s="73"/>
      <c r="R1308" s="73"/>
      <c r="S1308" s="85"/>
      <c r="T1308" s="8"/>
    </row>
    <row r="1309" spans="1:20" ht="1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8"/>
      <c r="N1309" s="8"/>
      <c r="O1309" s="8"/>
      <c r="P1309" s="8"/>
      <c r="Q1309" s="73"/>
      <c r="R1309" s="73"/>
      <c r="S1309" s="85"/>
      <c r="T1309" s="8"/>
    </row>
    <row r="1310" spans="1:20" ht="1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8"/>
      <c r="N1310" s="8"/>
      <c r="O1310" s="8"/>
      <c r="P1310" s="8"/>
      <c r="Q1310" s="73"/>
      <c r="R1310" s="73"/>
      <c r="S1310" s="85"/>
      <c r="T1310" s="8"/>
    </row>
    <row r="1311" spans="1:20" ht="1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8"/>
      <c r="N1311" s="8"/>
      <c r="O1311" s="8"/>
      <c r="P1311" s="8"/>
      <c r="Q1311" s="73"/>
      <c r="R1311" s="73"/>
      <c r="S1311" s="85"/>
      <c r="T1311" s="8"/>
    </row>
    <row r="1312" spans="1:20" ht="1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8"/>
      <c r="N1312" s="8"/>
      <c r="O1312" s="8"/>
      <c r="P1312" s="8"/>
      <c r="Q1312" s="73"/>
      <c r="R1312" s="73"/>
      <c r="S1312" s="85"/>
      <c r="T1312" s="8"/>
    </row>
    <row r="1313" spans="1:20" ht="1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8"/>
      <c r="N1313" s="8"/>
      <c r="O1313" s="8"/>
      <c r="P1313" s="8"/>
      <c r="Q1313" s="73"/>
      <c r="R1313" s="73"/>
      <c r="S1313" s="85"/>
      <c r="T1313" s="8"/>
    </row>
    <row r="1314" spans="1:20" ht="1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8"/>
      <c r="N1314" s="8"/>
      <c r="O1314" s="8"/>
      <c r="P1314" s="8"/>
      <c r="Q1314" s="73"/>
      <c r="R1314" s="73"/>
      <c r="S1314" s="85"/>
      <c r="T1314" s="8"/>
    </row>
    <row r="1315" spans="1:20" ht="1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8"/>
      <c r="N1315" s="8"/>
      <c r="O1315" s="8"/>
      <c r="P1315" s="8"/>
      <c r="Q1315" s="73"/>
      <c r="R1315" s="73"/>
      <c r="S1315" s="85"/>
      <c r="T1315" s="8"/>
    </row>
    <row r="1316" spans="1:20" ht="1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8"/>
      <c r="N1316" s="8"/>
      <c r="O1316" s="8"/>
      <c r="P1316" s="8"/>
      <c r="Q1316" s="73"/>
      <c r="R1316" s="73"/>
      <c r="S1316" s="85"/>
      <c r="T1316" s="8"/>
    </row>
    <row r="1317" spans="1:20" ht="1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8"/>
      <c r="N1317" s="8"/>
      <c r="O1317" s="8"/>
      <c r="P1317" s="8"/>
      <c r="Q1317" s="73"/>
      <c r="R1317" s="73"/>
      <c r="S1317" s="85"/>
      <c r="T1317" s="8"/>
    </row>
    <row r="1318" spans="1:20" ht="1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8"/>
      <c r="N1318" s="8"/>
      <c r="O1318" s="8"/>
      <c r="P1318" s="8"/>
      <c r="Q1318" s="73"/>
      <c r="R1318" s="73"/>
      <c r="S1318" s="85"/>
      <c r="T1318" s="8"/>
    </row>
    <row r="1319" spans="1:20" ht="1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8"/>
      <c r="N1319" s="8"/>
      <c r="O1319" s="8"/>
      <c r="P1319" s="8"/>
      <c r="Q1319" s="73"/>
      <c r="R1319" s="73"/>
      <c r="S1319" s="85"/>
      <c r="T1319" s="8"/>
    </row>
    <row r="1320" spans="1:20" ht="1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8"/>
      <c r="N1320" s="8"/>
      <c r="O1320" s="8"/>
      <c r="P1320" s="8"/>
      <c r="Q1320" s="73"/>
      <c r="R1320" s="73"/>
      <c r="S1320" s="85"/>
      <c r="T1320" s="8"/>
    </row>
    <row r="1321" spans="1:20" ht="1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8"/>
      <c r="N1321" s="8"/>
      <c r="O1321" s="8"/>
      <c r="P1321" s="8"/>
      <c r="Q1321" s="73"/>
      <c r="R1321" s="73"/>
      <c r="S1321" s="85"/>
      <c r="T1321" s="8"/>
    </row>
    <row r="1322" spans="1:20" ht="1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8"/>
      <c r="N1322" s="8"/>
      <c r="O1322" s="8"/>
      <c r="P1322" s="8"/>
      <c r="Q1322" s="73"/>
      <c r="R1322" s="73"/>
      <c r="S1322" s="85"/>
      <c r="T1322" s="8"/>
    </row>
    <row r="1323" spans="1:20" ht="1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8"/>
      <c r="N1323" s="8"/>
      <c r="O1323" s="8"/>
      <c r="P1323" s="8"/>
      <c r="Q1323" s="73"/>
      <c r="R1323" s="73"/>
      <c r="S1323" s="85"/>
      <c r="T1323" s="8"/>
    </row>
    <row r="1324" spans="1:20" ht="1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8"/>
      <c r="N1324" s="8"/>
      <c r="O1324" s="8"/>
      <c r="P1324" s="8"/>
      <c r="Q1324" s="73"/>
      <c r="R1324" s="73"/>
      <c r="S1324" s="85"/>
      <c r="T1324" s="8"/>
    </row>
    <row r="1325" spans="1:20" ht="1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8"/>
      <c r="N1325" s="8"/>
      <c r="O1325" s="8"/>
      <c r="P1325" s="8"/>
      <c r="Q1325" s="73"/>
      <c r="R1325" s="73"/>
      <c r="S1325" s="85"/>
      <c r="T1325" s="8"/>
    </row>
    <row r="1326" spans="1:20" ht="1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8"/>
      <c r="N1326" s="8"/>
      <c r="O1326" s="8"/>
      <c r="P1326" s="8"/>
      <c r="Q1326" s="73"/>
      <c r="R1326" s="73"/>
      <c r="S1326" s="85"/>
      <c r="T1326" s="8"/>
    </row>
    <row r="1327" spans="1:20" ht="1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8"/>
      <c r="N1327" s="8"/>
      <c r="O1327" s="8"/>
      <c r="P1327" s="8"/>
      <c r="Q1327" s="73"/>
      <c r="R1327" s="73"/>
      <c r="S1327" s="85"/>
      <c r="T1327" s="8"/>
    </row>
    <row r="1328" spans="1:20" ht="1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8"/>
      <c r="N1328" s="8"/>
      <c r="O1328" s="8"/>
      <c r="P1328" s="8"/>
      <c r="Q1328" s="73"/>
      <c r="R1328" s="73"/>
      <c r="S1328" s="85"/>
      <c r="T1328" s="8"/>
    </row>
    <row r="1329" spans="1:20" ht="1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8"/>
      <c r="N1329" s="8"/>
      <c r="O1329" s="8"/>
      <c r="P1329" s="8"/>
      <c r="Q1329" s="73"/>
      <c r="R1329" s="73"/>
      <c r="S1329" s="85"/>
      <c r="T1329" s="8"/>
    </row>
    <row r="1330" spans="1:20" ht="1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8"/>
      <c r="N1330" s="8"/>
      <c r="O1330" s="8"/>
      <c r="P1330" s="8"/>
      <c r="Q1330" s="73"/>
      <c r="R1330" s="73"/>
      <c r="S1330" s="85"/>
      <c r="T1330" s="8"/>
    </row>
    <row r="1331" spans="1:20" ht="1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8"/>
      <c r="N1331" s="8"/>
      <c r="O1331" s="8"/>
      <c r="P1331" s="8"/>
      <c r="Q1331" s="73"/>
      <c r="R1331" s="73"/>
      <c r="S1331" s="85"/>
      <c r="T1331" s="8"/>
    </row>
    <row r="1332" spans="1:20" ht="1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8"/>
      <c r="N1332" s="8"/>
      <c r="O1332" s="8"/>
      <c r="P1332" s="8"/>
      <c r="Q1332" s="73"/>
      <c r="R1332" s="73"/>
      <c r="S1332" s="85"/>
      <c r="T1332" s="8"/>
    </row>
    <row r="1333" spans="1:20" ht="1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8"/>
      <c r="N1333" s="8"/>
      <c r="O1333" s="8"/>
      <c r="P1333" s="8"/>
      <c r="Q1333" s="73"/>
      <c r="R1333" s="73"/>
      <c r="S1333" s="85"/>
      <c r="T1333" s="8"/>
    </row>
    <row r="1334" spans="1:20" ht="1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8"/>
      <c r="N1334" s="8"/>
      <c r="O1334" s="8"/>
      <c r="P1334" s="8"/>
      <c r="Q1334" s="73"/>
      <c r="R1334" s="73"/>
      <c r="S1334" s="85"/>
      <c r="T1334" s="8"/>
    </row>
    <row r="1335" spans="1:20" ht="1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8"/>
      <c r="N1335" s="8"/>
      <c r="O1335" s="8"/>
      <c r="P1335" s="8"/>
      <c r="Q1335" s="73"/>
      <c r="R1335" s="73"/>
      <c r="S1335" s="85"/>
      <c r="T1335" s="8"/>
    </row>
    <row r="1336" spans="1:20" ht="1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8"/>
      <c r="N1336" s="8"/>
      <c r="O1336" s="8"/>
      <c r="P1336" s="8"/>
      <c r="Q1336" s="73"/>
      <c r="R1336" s="73"/>
      <c r="S1336" s="85"/>
      <c r="T1336" s="8"/>
    </row>
    <row r="1337" spans="1:20" ht="1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8"/>
      <c r="N1337" s="8"/>
      <c r="O1337" s="8"/>
      <c r="P1337" s="8"/>
      <c r="Q1337" s="73"/>
      <c r="R1337" s="73"/>
      <c r="S1337" s="85"/>
      <c r="T1337" s="8"/>
    </row>
    <row r="1338" spans="1:20" ht="1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8"/>
      <c r="N1338" s="8"/>
      <c r="O1338" s="8"/>
      <c r="P1338" s="8"/>
      <c r="Q1338" s="73"/>
      <c r="R1338" s="73"/>
      <c r="S1338" s="85"/>
      <c r="T1338" s="8"/>
    </row>
    <row r="1339" spans="1:20" ht="1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8"/>
      <c r="N1339" s="8"/>
      <c r="O1339" s="8"/>
      <c r="P1339" s="8"/>
      <c r="Q1339" s="73"/>
      <c r="R1339" s="73"/>
      <c r="S1339" s="85"/>
      <c r="T1339" s="8"/>
    </row>
    <row r="1340" spans="1:20" ht="1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8"/>
      <c r="N1340" s="8"/>
      <c r="O1340" s="8"/>
      <c r="P1340" s="8"/>
      <c r="Q1340" s="73"/>
      <c r="R1340" s="73"/>
      <c r="S1340" s="85"/>
      <c r="T1340" s="8"/>
    </row>
    <row r="1341" spans="1:20" ht="1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8"/>
      <c r="N1341" s="8"/>
      <c r="O1341" s="8"/>
      <c r="P1341" s="8"/>
      <c r="Q1341" s="73"/>
      <c r="R1341" s="73"/>
      <c r="S1341" s="85"/>
      <c r="T1341" s="8"/>
    </row>
    <row r="1342" spans="1:20" ht="1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8"/>
      <c r="N1342" s="8"/>
      <c r="O1342" s="8"/>
      <c r="P1342" s="8"/>
      <c r="Q1342" s="73"/>
      <c r="R1342" s="73"/>
      <c r="S1342" s="85"/>
      <c r="T1342" s="8"/>
    </row>
    <row r="1343" spans="1:20" ht="1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8"/>
      <c r="N1343" s="8"/>
      <c r="O1343" s="8"/>
      <c r="P1343" s="8"/>
      <c r="Q1343" s="73"/>
      <c r="R1343" s="73"/>
      <c r="S1343" s="85"/>
      <c r="T1343" s="8"/>
    </row>
    <row r="1344" spans="1:20" ht="1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8"/>
      <c r="N1344" s="8"/>
      <c r="O1344" s="8"/>
      <c r="P1344" s="8"/>
      <c r="Q1344" s="73"/>
      <c r="R1344" s="73"/>
      <c r="S1344" s="85"/>
      <c r="T1344" s="8"/>
    </row>
    <row r="1345" spans="1:20" ht="1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8"/>
      <c r="N1345" s="8"/>
      <c r="O1345" s="8"/>
      <c r="P1345" s="8"/>
      <c r="Q1345" s="73"/>
      <c r="R1345" s="73"/>
      <c r="S1345" s="85"/>
      <c r="T1345" s="8"/>
    </row>
    <row r="1346" spans="1:20" ht="1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8"/>
      <c r="N1346" s="8"/>
      <c r="O1346" s="8"/>
      <c r="P1346" s="8"/>
      <c r="Q1346" s="73"/>
      <c r="R1346" s="73"/>
      <c r="S1346" s="85"/>
      <c r="T1346" s="8"/>
    </row>
    <row r="1347" spans="1:20" ht="1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8"/>
      <c r="N1347" s="8"/>
      <c r="O1347" s="8"/>
      <c r="P1347" s="8"/>
      <c r="Q1347" s="73"/>
      <c r="R1347" s="73"/>
      <c r="S1347" s="85"/>
      <c r="T1347" s="8"/>
    </row>
    <row r="1348" spans="1:20" ht="1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8"/>
      <c r="N1348" s="8"/>
      <c r="O1348" s="8"/>
      <c r="P1348" s="8"/>
      <c r="Q1348" s="73"/>
      <c r="R1348" s="73"/>
      <c r="S1348" s="85"/>
      <c r="T1348" s="8"/>
    </row>
    <row r="1349" spans="1:20" ht="1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8"/>
      <c r="N1349" s="8"/>
      <c r="O1349" s="8"/>
      <c r="P1349" s="8"/>
      <c r="Q1349" s="73"/>
      <c r="R1349" s="73"/>
      <c r="S1349" s="85"/>
      <c r="T1349" s="8"/>
    </row>
    <row r="1350" spans="1:20" ht="1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8"/>
      <c r="N1350" s="8"/>
      <c r="O1350" s="8"/>
      <c r="P1350" s="8"/>
      <c r="Q1350" s="73"/>
      <c r="R1350" s="73"/>
      <c r="S1350" s="85"/>
      <c r="T1350" s="8"/>
    </row>
    <row r="1351" spans="1:20" ht="1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8"/>
      <c r="N1351" s="8"/>
      <c r="O1351" s="8"/>
      <c r="P1351" s="8"/>
      <c r="Q1351" s="73"/>
      <c r="R1351" s="73"/>
      <c r="S1351" s="85"/>
      <c r="T1351" s="8"/>
    </row>
    <row r="1352" spans="1:20" ht="1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8"/>
      <c r="N1352" s="8"/>
      <c r="O1352" s="8"/>
      <c r="P1352" s="8"/>
      <c r="Q1352" s="73"/>
      <c r="R1352" s="73"/>
      <c r="S1352" s="85"/>
      <c r="T1352" s="8"/>
    </row>
    <row r="1353" spans="1:20" ht="1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8"/>
      <c r="N1353" s="8"/>
      <c r="O1353" s="8"/>
      <c r="P1353" s="8"/>
      <c r="Q1353" s="73"/>
      <c r="R1353" s="73"/>
      <c r="S1353" s="85"/>
      <c r="T1353" s="8"/>
    </row>
    <row r="1354" spans="1:20" ht="1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8"/>
      <c r="N1354" s="8"/>
      <c r="O1354" s="8"/>
      <c r="P1354" s="8"/>
      <c r="Q1354" s="73"/>
      <c r="R1354" s="73"/>
      <c r="S1354" s="85"/>
      <c r="T1354" s="8"/>
    </row>
    <row r="1355" spans="1:20" ht="1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8"/>
      <c r="N1355" s="8"/>
      <c r="O1355" s="8"/>
      <c r="P1355" s="8"/>
      <c r="Q1355" s="73"/>
      <c r="R1355" s="73"/>
      <c r="S1355" s="85"/>
      <c r="T1355" s="8"/>
    </row>
    <row r="1356" spans="1:20" ht="1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8"/>
      <c r="N1356" s="8"/>
      <c r="O1356" s="8"/>
      <c r="P1356" s="8"/>
      <c r="Q1356" s="73"/>
      <c r="R1356" s="73"/>
      <c r="S1356" s="85"/>
      <c r="T1356" s="8"/>
    </row>
    <row r="1357" spans="1:20" ht="1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8"/>
      <c r="N1357" s="8"/>
      <c r="O1357" s="8"/>
      <c r="P1357" s="8"/>
      <c r="Q1357" s="73"/>
      <c r="R1357" s="73"/>
      <c r="S1357" s="85"/>
      <c r="T1357" s="8"/>
    </row>
    <row r="1358" spans="1:20" ht="1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8"/>
      <c r="N1358" s="8"/>
      <c r="O1358" s="8"/>
      <c r="P1358" s="8"/>
      <c r="Q1358" s="73"/>
      <c r="R1358" s="73"/>
      <c r="S1358" s="85"/>
      <c r="T1358" s="8"/>
    </row>
    <row r="1359" spans="1:20" ht="1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8"/>
      <c r="N1359" s="8"/>
      <c r="O1359" s="8"/>
      <c r="P1359" s="8"/>
      <c r="Q1359" s="73"/>
      <c r="R1359" s="73"/>
      <c r="S1359" s="85"/>
      <c r="T1359" s="8"/>
    </row>
    <row r="1360" spans="1:20" ht="1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8"/>
      <c r="N1360" s="8"/>
      <c r="O1360" s="8"/>
      <c r="P1360" s="8"/>
      <c r="Q1360" s="73"/>
      <c r="R1360" s="73"/>
      <c r="S1360" s="85"/>
      <c r="T1360" s="8"/>
    </row>
    <row r="1361" spans="1:20" ht="1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8"/>
      <c r="N1361" s="8"/>
      <c r="O1361" s="8"/>
      <c r="P1361" s="8"/>
      <c r="Q1361" s="73"/>
      <c r="R1361" s="73"/>
      <c r="S1361" s="85"/>
      <c r="T1361" s="8"/>
    </row>
    <row r="1362" spans="1:20" ht="1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8"/>
      <c r="N1362" s="8"/>
      <c r="O1362" s="8"/>
      <c r="P1362" s="8"/>
      <c r="Q1362" s="73"/>
      <c r="R1362" s="73"/>
      <c r="S1362" s="85"/>
      <c r="T1362" s="8"/>
    </row>
    <row r="1363" spans="1:20" ht="1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8"/>
      <c r="N1363" s="8"/>
      <c r="O1363" s="8"/>
      <c r="P1363" s="8"/>
      <c r="Q1363" s="73"/>
      <c r="R1363" s="73"/>
      <c r="S1363" s="85"/>
      <c r="T1363" s="8"/>
    </row>
    <row r="1364" spans="1:20" ht="1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8"/>
      <c r="N1364" s="8"/>
      <c r="O1364" s="8"/>
      <c r="P1364" s="8"/>
      <c r="Q1364" s="73"/>
      <c r="R1364" s="73"/>
      <c r="S1364" s="85"/>
      <c r="T1364" s="8"/>
    </row>
    <row r="1365" spans="1:20" ht="1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8"/>
      <c r="N1365" s="8"/>
      <c r="O1365" s="8"/>
      <c r="P1365" s="8"/>
      <c r="Q1365" s="73"/>
      <c r="R1365" s="73"/>
      <c r="S1365" s="85"/>
      <c r="T1365" s="8"/>
    </row>
    <row r="1366" spans="1:20" ht="1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8"/>
      <c r="N1366" s="8"/>
      <c r="O1366" s="8"/>
      <c r="P1366" s="8"/>
      <c r="Q1366" s="73"/>
      <c r="R1366" s="73"/>
      <c r="S1366" s="85"/>
      <c r="T1366" s="8"/>
    </row>
    <row r="1367" spans="1:20" ht="1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8"/>
      <c r="N1367" s="8"/>
      <c r="O1367" s="8"/>
      <c r="P1367" s="8"/>
      <c r="Q1367" s="73"/>
      <c r="R1367" s="73"/>
      <c r="S1367" s="85"/>
      <c r="T1367" s="8"/>
    </row>
    <row r="1368" spans="1:20" ht="1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8"/>
      <c r="N1368" s="8"/>
      <c r="O1368" s="8"/>
      <c r="P1368" s="8"/>
      <c r="Q1368" s="73"/>
      <c r="R1368" s="73"/>
      <c r="S1368" s="85"/>
      <c r="T1368" s="8"/>
    </row>
    <row r="1369" spans="1:20" ht="1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8"/>
      <c r="N1369" s="8"/>
      <c r="O1369" s="8"/>
      <c r="P1369" s="8"/>
      <c r="Q1369" s="73"/>
      <c r="R1369" s="73"/>
      <c r="S1369" s="85"/>
      <c r="T1369" s="8"/>
    </row>
    <row r="1370" spans="1:20" ht="1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8"/>
      <c r="N1370" s="8"/>
      <c r="O1370" s="8"/>
      <c r="P1370" s="8"/>
      <c r="Q1370" s="73"/>
      <c r="R1370" s="73"/>
      <c r="S1370" s="85"/>
      <c r="T1370" s="8"/>
    </row>
    <row r="1371" spans="1:20" ht="1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8"/>
      <c r="N1371" s="8"/>
      <c r="O1371" s="8"/>
      <c r="P1371" s="8"/>
      <c r="Q1371" s="73"/>
      <c r="R1371" s="73"/>
      <c r="S1371" s="85"/>
      <c r="T1371" s="8"/>
    </row>
    <row r="1372" spans="1:20" ht="1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8"/>
      <c r="N1372" s="8"/>
      <c r="O1372" s="8"/>
      <c r="P1372" s="8"/>
      <c r="Q1372" s="73"/>
      <c r="R1372" s="73"/>
      <c r="S1372" s="85"/>
      <c r="T1372" s="8"/>
    </row>
    <row r="1373" spans="1:20" ht="1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8"/>
      <c r="N1373" s="8"/>
      <c r="O1373" s="8"/>
      <c r="P1373" s="8"/>
      <c r="Q1373" s="73"/>
      <c r="R1373" s="73"/>
      <c r="S1373" s="85"/>
      <c r="T1373" s="8"/>
    </row>
    <row r="1374" spans="1:20" ht="1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8"/>
      <c r="N1374" s="8"/>
      <c r="O1374" s="8"/>
      <c r="P1374" s="8"/>
      <c r="Q1374" s="73"/>
      <c r="R1374" s="73"/>
      <c r="S1374" s="85"/>
      <c r="T1374" s="8"/>
    </row>
    <row r="1375" spans="1:20" ht="1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8"/>
      <c r="N1375" s="8"/>
      <c r="O1375" s="8"/>
      <c r="P1375" s="8"/>
      <c r="Q1375" s="73"/>
      <c r="R1375" s="73"/>
      <c r="S1375" s="85"/>
      <c r="T1375" s="8"/>
    </row>
    <row r="1376" spans="1:20" ht="1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8"/>
      <c r="N1376" s="8"/>
      <c r="O1376" s="8"/>
      <c r="P1376" s="8"/>
      <c r="Q1376" s="73"/>
      <c r="R1376" s="73"/>
      <c r="S1376" s="85"/>
      <c r="T1376" s="8"/>
    </row>
    <row r="1377" spans="1:20" ht="1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8"/>
      <c r="N1377" s="8"/>
      <c r="O1377" s="8"/>
      <c r="P1377" s="8"/>
      <c r="Q1377" s="73"/>
      <c r="R1377" s="73"/>
      <c r="S1377" s="85"/>
      <c r="T1377" s="8"/>
    </row>
    <row r="1378" spans="1:20" ht="1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8"/>
      <c r="N1378" s="8"/>
      <c r="O1378" s="8"/>
      <c r="P1378" s="8"/>
      <c r="Q1378" s="73"/>
      <c r="R1378" s="73"/>
      <c r="S1378" s="85"/>
      <c r="T1378" s="8"/>
    </row>
    <row r="1379" spans="1:20" ht="1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8"/>
      <c r="N1379" s="8"/>
      <c r="O1379" s="8"/>
      <c r="P1379" s="8"/>
      <c r="Q1379" s="73"/>
      <c r="R1379" s="73"/>
      <c r="S1379" s="85"/>
      <c r="T1379" s="8"/>
    </row>
    <row r="1380" spans="1:20" ht="1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8"/>
      <c r="N1380" s="8"/>
      <c r="O1380" s="8"/>
      <c r="P1380" s="8"/>
      <c r="Q1380" s="73"/>
      <c r="R1380" s="73"/>
      <c r="S1380" s="85"/>
      <c r="T1380" s="8"/>
    </row>
    <row r="1381" spans="1:20" ht="1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8"/>
      <c r="N1381" s="8"/>
      <c r="O1381" s="8"/>
      <c r="P1381" s="8"/>
      <c r="Q1381" s="73"/>
      <c r="R1381" s="73"/>
      <c r="S1381" s="85"/>
      <c r="T1381" s="8"/>
    </row>
    <row r="1382" spans="1:20" ht="1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8"/>
      <c r="N1382" s="8"/>
      <c r="O1382" s="8"/>
      <c r="P1382" s="8"/>
      <c r="Q1382" s="73"/>
      <c r="R1382" s="73"/>
      <c r="S1382" s="85"/>
      <c r="T1382" s="8"/>
    </row>
    <row r="1383" spans="1:20" ht="1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8"/>
      <c r="N1383" s="8"/>
      <c r="O1383" s="8"/>
      <c r="P1383" s="8"/>
      <c r="Q1383" s="73"/>
      <c r="R1383" s="73"/>
      <c r="S1383" s="85"/>
      <c r="T1383" s="8"/>
    </row>
    <row r="1384" spans="1:20" ht="1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8"/>
      <c r="N1384" s="8"/>
      <c r="O1384" s="8"/>
      <c r="P1384" s="8"/>
      <c r="Q1384" s="73"/>
      <c r="R1384" s="73"/>
      <c r="S1384" s="85"/>
      <c r="T1384" s="8"/>
    </row>
    <row r="1385" spans="1:20" ht="1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8"/>
      <c r="N1385" s="8"/>
      <c r="O1385" s="8"/>
      <c r="P1385" s="8"/>
      <c r="Q1385" s="73"/>
      <c r="R1385" s="73"/>
      <c r="S1385" s="85"/>
      <c r="T1385" s="8"/>
    </row>
    <row r="1386" spans="1:20" ht="1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8"/>
      <c r="N1386" s="8"/>
      <c r="O1386" s="8"/>
      <c r="P1386" s="8"/>
      <c r="Q1386" s="73"/>
      <c r="R1386" s="73"/>
      <c r="S1386" s="85"/>
      <c r="T1386" s="8"/>
    </row>
    <row r="1387" spans="1:20" ht="1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8"/>
      <c r="N1387" s="8"/>
      <c r="O1387" s="8"/>
      <c r="P1387" s="8"/>
      <c r="Q1387" s="73"/>
      <c r="R1387" s="73"/>
      <c r="S1387" s="85"/>
      <c r="T1387" s="8"/>
    </row>
    <row r="1388" spans="1:20" ht="1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8"/>
      <c r="N1388" s="8"/>
      <c r="O1388" s="8"/>
      <c r="P1388" s="8"/>
      <c r="Q1388" s="73"/>
      <c r="R1388" s="73"/>
      <c r="S1388" s="85"/>
      <c r="T1388" s="8"/>
    </row>
    <row r="1389" spans="1:20" ht="1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8"/>
      <c r="N1389" s="8"/>
      <c r="O1389" s="8"/>
      <c r="P1389" s="8"/>
      <c r="Q1389" s="73"/>
      <c r="R1389" s="73"/>
      <c r="S1389" s="85"/>
      <c r="T1389" s="8"/>
    </row>
    <row r="1390" spans="1:20" ht="1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8"/>
      <c r="N1390" s="8"/>
      <c r="O1390" s="8"/>
      <c r="P1390" s="8"/>
      <c r="Q1390" s="73"/>
      <c r="R1390" s="73"/>
      <c r="S1390" s="85"/>
      <c r="T1390" s="8"/>
    </row>
    <row r="1391" spans="1:20" ht="1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8"/>
      <c r="N1391" s="8"/>
      <c r="O1391" s="8"/>
      <c r="P1391" s="8"/>
      <c r="Q1391" s="73"/>
      <c r="R1391" s="73"/>
      <c r="S1391" s="85"/>
      <c r="T1391" s="8"/>
    </row>
    <row r="1392" spans="1:20" ht="1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8"/>
      <c r="N1392" s="8"/>
      <c r="O1392" s="8"/>
      <c r="P1392" s="8"/>
      <c r="Q1392" s="73"/>
      <c r="R1392" s="73"/>
      <c r="S1392" s="85"/>
      <c r="T1392" s="8"/>
    </row>
    <row r="1393" spans="1:20" ht="1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8"/>
      <c r="N1393" s="8"/>
      <c r="O1393" s="8"/>
      <c r="P1393" s="8"/>
      <c r="Q1393" s="73"/>
      <c r="R1393" s="73"/>
      <c r="S1393" s="85"/>
      <c r="T1393" s="8"/>
    </row>
    <row r="1394" spans="1:20" ht="1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8"/>
      <c r="N1394" s="8"/>
      <c r="O1394" s="8"/>
      <c r="P1394" s="8"/>
      <c r="Q1394" s="73"/>
      <c r="R1394" s="73"/>
      <c r="S1394" s="85"/>
      <c r="T1394" s="8"/>
    </row>
    <row r="1395" spans="1:20" ht="1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8"/>
      <c r="N1395" s="8"/>
      <c r="O1395" s="8"/>
      <c r="P1395" s="8"/>
      <c r="Q1395" s="73"/>
      <c r="R1395" s="73"/>
      <c r="S1395" s="85"/>
      <c r="T1395" s="8"/>
    </row>
    <row r="1396" spans="1:20" ht="1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8"/>
      <c r="N1396" s="8"/>
      <c r="O1396" s="8"/>
      <c r="P1396" s="8"/>
      <c r="Q1396" s="73"/>
      <c r="R1396" s="73"/>
      <c r="S1396" s="85"/>
      <c r="T1396" s="8"/>
    </row>
    <row r="1397" spans="1:20" ht="1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8"/>
      <c r="N1397" s="8"/>
      <c r="O1397" s="8"/>
      <c r="P1397" s="8"/>
      <c r="Q1397" s="73"/>
      <c r="R1397" s="73"/>
      <c r="S1397" s="85"/>
      <c r="T1397" s="8"/>
    </row>
    <row r="1398" spans="1:20" ht="1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8"/>
      <c r="N1398" s="8"/>
      <c r="O1398" s="8"/>
      <c r="P1398" s="8"/>
      <c r="Q1398" s="73"/>
      <c r="R1398" s="73"/>
      <c r="S1398" s="85"/>
      <c r="T1398" s="8"/>
    </row>
    <row r="1399" spans="1:20" ht="1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8"/>
      <c r="N1399" s="8"/>
      <c r="O1399" s="8"/>
      <c r="P1399" s="8"/>
      <c r="Q1399" s="73"/>
      <c r="R1399" s="73"/>
      <c r="S1399" s="85"/>
      <c r="T1399" s="8"/>
    </row>
    <row r="1400" spans="1:20" ht="1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8"/>
      <c r="N1400" s="8"/>
      <c r="O1400" s="8"/>
      <c r="P1400" s="8"/>
      <c r="Q1400" s="73"/>
      <c r="R1400" s="73"/>
      <c r="S1400" s="85"/>
      <c r="T1400" s="8"/>
    </row>
    <row r="1401" spans="1:20" ht="1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8"/>
      <c r="N1401" s="8"/>
      <c r="O1401" s="8"/>
      <c r="P1401" s="8"/>
      <c r="Q1401" s="73"/>
      <c r="R1401" s="73"/>
      <c r="S1401" s="85"/>
      <c r="T1401" s="8"/>
    </row>
    <row r="1402" spans="1:20" ht="1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8"/>
      <c r="N1402" s="8"/>
      <c r="O1402" s="8"/>
      <c r="P1402" s="8"/>
      <c r="Q1402" s="73"/>
      <c r="R1402" s="73"/>
      <c r="S1402" s="85"/>
      <c r="T1402" s="8"/>
    </row>
    <row r="1403" spans="1:20" ht="1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8"/>
      <c r="N1403" s="8"/>
      <c r="O1403" s="8"/>
      <c r="P1403" s="8"/>
      <c r="Q1403" s="73"/>
      <c r="R1403" s="73"/>
      <c r="S1403" s="85"/>
      <c r="T1403" s="8"/>
    </row>
    <row r="1404" spans="1:20" ht="1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8"/>
      <c r="N1404" s="8"/>
      <c r="O1404" s="8"/>
      <c r="P1404" s="8"/>
      <c r="Q1404" s="73"/>
      <c r="R1404" s="73"/>
      <c r="S1404" s="85"/>
      <c r="T1404" s="8"/>
    </row>
    <row r="1405" spans="1:20" ht="1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8"/>
      <c r="N1405" s="8"/>
      <c r="O1405" s="8"/>
      <c r="P1405" s="8"/>
      <c r="Q1405" s="73"/>
      <c r="R1405" s="73"/>
      <c r="S1405" s="85"/>
      <c r="T1405" s="8"/>
    </row>
    <row r="1406" spans="1:20" ht="1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8"/>
      <c r="N1406" s="8"/>
      <c r="O1406" s="8"/>
      <c r="P1406" s="8"/>
      <c r="Q1406" s="73"/>
      <c r="R1406" s="73"/>
      <c r="S1406" s="85"/>
      <c r="T1406" s="8"/>
    </row>
    <row r="1407" spans="1:20" ht="1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8"/>
      <c r="N1407" s="8"/>
      <c r="O1407" s="8"/>
      <c r="P1407" s="8"/>
      <c r="Q1407" s="73"/>
      <c r="R1407" s="73"/>
      <c r="S1407" s="85"/>
      <c r="T1407" s="8"/>
    </row>
    <row r="1408" spans="1:20" ht="1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8"/>
      <c r="N1408" s="8"/>
      <c r="O1408" s="8"/>
      <c r="P1408" s="8"/>
      <c r="Q1408" s="73"/>
      <c r="R1408" s="73"/>
      <c r="S1408" s="85"/>
      <c r="T1408" s="8"/>
    </row>
    <row r="1409" spans="1:20" ht="1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8"/>
      <c r="N1409" s="8"/>
      <c r="O1409" s="8"/>
      <c r="P1409" s="8"/>
      <c r="Q1409" s="73"/>
      <c r="R1409" s="73"/>
      <c r="S1409" s="85"/>
      <c r="T1409" s="8"/>
    </row>
    <row r="1410" spans="1:20" ht="1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8"/>
      <c r="N1410" s="8"/>
      <c r="O1410" s="8"/>
      <c r="P1410" s="8"/>
      <c r="Q1410" s="73"/>
      <c r="R1410" s="73"/>
      <c r="S1410" s="85"/>
      <c r="T1410" s="8"/>
    </row>
    <row r="1411" spans="1:20" ht="1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8"/>
      <c r="N1411" s="8"/>
      <c r="O1411" s="8"/>
      <c r="P1411" s="8"/>
      <c r="Q1411" s="73"/>
      <c r="R1411" s="73"/>
      <c r="S1411" s="85"/>
      <c r="T1411" s="8"/>
    </row>
    <row r="1412" spans="1:20" ht="1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8"/>
      <c r="N1412" s="8"/>
      <c r="O1412" s="8"/>
      <c r="P1412" s="8"/>
      <c r="Q1412" s="73"/>
      <c r="R1412" s="73"/>
      <c r="S1412" s="85"/>
      <c r="T1412" s="8"/>
    </row>
    <row r="1413" spans="1:20" ht="1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8"/>
      <c r="N1413" s="8"/>
      <c r="O1413" s="8"/>
      <c r="P1413" s="8"/>
      <c r="Q1413" s="73"/>
      <c r="R1413" s="73"/>
      <c r="S1413" s="85"/>
      <c r="T1413" s="8"/>
    </row>
    <row r="1414" spans="1:20" ht="1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8"/>
      <c r="N1414" s="8"/>
      <c r="O1414" s="8"/>
      <c r="P1414" s="8"/>
      <c r="Q1414" s="73"/>
      <c r="R1414" s="73"/>
      <c r="S1414" s="85"/>
      <c r="T1414" s="8"/>
    </row>
    <row r="1415" spans="1:20" ht="1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8"/>
      <c r="N1415" s="8"/>
      <c r="O1415" s="8"/>
      <c r="P1415" s="8"/>
      <c r="Q1415" s="73"/>
      <c r="R1415" s="73"/>
      <c r="S1415" s="85"/>
      <c r="T1415" s="8"/>
    </row>
    <row r="1416" spans="1:20" ht="1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8"/>
      <c r="N1416" s="8"/>
      <c r="O1416" s="8"/>
      <c r="P1416" s="8"/>
      <c r="Q1416" s="73"/>
      <c r="R1416" s="73"/>
      <c r="S1416" s="85"/>
      <c r="T1416" s="8"/>
    </row>
    <row r="1417" spans="1:20" ht="1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8"/>
      <c r="N1417" s="8"/>
      <c r="O1417" s="8"/>
      <c r="P1417" s="8"/>
      <c r="Q1417" s="73"/>
      <c r="R1417" s="73"/>
      <c r="S1417" s="85"/>
      <c r="T1417" s="8"/>
    </row>
    <row r="1418" spans="1:20" ht="1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8"/>
      <c r="N1418" s="8"/>
      <c r="O1418" s="8"/>
      <c r="P1418" s="8"/>
      <c r="Q1418" s="73"/>
      <c r="R1418" s="73"/>
      <c r="S1418" s="85"/>
      <c r="T1418" s="8"/>
    </row>
    <row r="1419" spans="1:20" ht="1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8"/>
      <c r="N1419" s="8"/>
      <c r="O1419" s="8"/>
      <c r="P1419" s="8"/>
      <c r="Q1419" s="73"/>
      <c r="R1419" s="73"/>
      <c r="S1419" s="85"/>
      <c r="T1419" s="8"/>
    </row>
    <row r="1420" spans="1:20" ht="1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8"/>
      <c r="N1420" s="8"/>
      <c r="O1420" s="8"/>
      <c r="P1420" s="8"/>
      <c r="Q1420" s="73"/>
      <c r="R1420" s="73"/>
      <c r="S1420" s="85"/>
      <c r="T1420" s="8"/>
    </row>
    <row r="1421" spans="1:20" ht="1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8"/>
      <c r="N1421" s="8"/>
      <c r="O1421" s="8"/>
      <c r="P1421" s="8"/>
      <c r="Q1421" s="73"/>
      <c r="R1421" s="73"/>
      <c r="S1421" s="85"/>
      <c r="T1421" s="8"/>
    </row>
    <row r="1422" spans="1:20" ht="1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8"/>
      <c r="N1422" s="8"/>
      <c r="O1422" s="8"/>
      <c r="P1422" s="8"/>
      <c r="Q1422" s="73"/>
      <c r="R1422" s="73"/>
      <c r="S1422" s="85"/>
      <c r="T1422" s="8"/>
    </row>
    <row r="1423" spans="1:20" ht="1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8"/>
      <c r="N1423" s="8"/>
      <c r="O1423" s="8"/>
      <c r="P1423" s="8"/>
      <c r="Q1423" s="73"/>
      <c r="R1423" s="73"/>
      <c r="S1423" s="85"/>
      <c r="T1423" s="8"/>
    </row>
    <row r="1424" spans="1:20" ht="1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8"/>
      <c r="N1424" s="8"/>
      <c r="O1424" s="8"/>
      <c r="P1424" s="8"/>
      <c r="Q1424" s="73"/>
      <c r="R1424" s="73"/>
      <c r="S1424" s="85"/>
      <c r="T1424" s="8"/>
    </row>
    <row r="1425" spans="1:20" ht="1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8"/>
      <c r="N1425" s="8"/>
      <c r="O1425" s="8"/>
      <c r="P1425" s="8"/>
      <c r="Q1425" s="73"/>
      <c r="R1425" s="73"/>
      <c r="S1425" s="85"/>
      <c r="T1425" s="8"/>
    </row>
    <row r="1426" spans="1:20" ht="1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8"/>
      <c r="N1426" s="8"/>
      <c r="O1426" s="8"/>
      <c r="P1426" s="8"/>
      <c r="Q1426" s="73"/>
      <c r="R1426" s="73"/>
      <c r="S1426" s="85"/>
      <c r="T1426" s="8"/>
    </row>
    <row r="1427" spans="1:20" ht="1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8"/>
      <c r="N1427" s="8"/>
      <c r="O1427" s="8"/>
      <c r="P1427" s="8"/>
      <c r="Q1427" s="73"/>
      <c r="R1427" s="73"/>
      <c r="S1427" s="85"/>
      <c r="T1427" s="8"/>
    </row>
    <row r="1428" spans="1:20" ht="1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8"/>
      <c r="N1428" s="8"/>
      <c r="O1428" s="8"/>
      <c r="P1428" s="8"/>
      <c r="Q1428" s="73"/>
      <c r="R1428" s="73"/>
      <c r="S1428" s="85"/>
      <c r="T1428" s="8"/>
    </row>
    <row r="1429" spans="1:20" ht="1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8"/>
      <c r="N1429" s="8"/>
      <c r="O1429" s="8"/>
      <c r="P1429" s="8"/>
      <c r="Q1429" s="73"/>
      <c r="R1429" s="73"/>
      <c r="S1429" s="85"/>
      <c r="T1429" s="8"/>
    </row>
    <row r="1430" spans="1:20" ht="1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8"/>
      <c r="N1430" s="8"/>
      <c r="O1430" s="8"/>
      <c r="P1430" s="8"/>
      <c r="Q1430" s="73"/>
      <c r="R1430" s="73"/>
      <c r="S1430" s="85"/>
      <c r="T1430" s="8"/>
    </row>
    <row r="1431" spans="1:20" ht="1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8"/>
      <c r="N1431" s="8"/>
      <c r="O1431" s="8"/>
      <c r="P1431" s="8"/>
      <c r="Q1431" s="73"/>
      <c r="R1431" s="73"/>
      <c r="S1431" s="85"/>
      <c r="T1431" s="8"/>
    </row>
    <row r="1432" spans="1:20" ht="1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8"/>
      <c r="N1432" s="8"/>
      <c r="O1432" s="8"/>
      <c r="P1432" s="8"/>
      <c r="Q1432" s="73"/>
      <c r="R1432" s="73"/>
      <c r="S1432" s="85"/>
      <c r="T1432" s="8"/>
    </row>
    <row r="1433" spans="1:20" ht="1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8"/>
      <c r="N1433" s="8"/>
      <c r="O1433" s="8"/>
      <c r="P1433" s="8"/>
      <c r="Q1433" s="73"/>
      <c r="R1433" s="73"/>
      <c r="S1433" s="85"/>
      <c r="T1433" s="8"/>
    </row>
    <row r="1434" spans="1:20" ht="1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8"/>
      <c r="N1434" s="8"/>
      <c r="O1434" s="8"/>
      <c r="P1434" s="8"/>
      <c r="Q1434" s="73"/>
      <c r="R1434" s="73"/>
      <c r="S1434" s="85"/>
      <c r="T1434" s="8"/>
    </row>
    <row r="1435" spans="1:20" ht="1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8"/>
      <c r="N1435" s="8"/>
      <c r="O1435" s="8"/>
      <c r="P1435" s="8"/>
      <c r="Q1435" s="73"/>
      <c r="R1435" s="73"/>
      <c r="S1435" s="85"/>
      <c r="T1435" s="8"/>
    </row>
    <row r="1436" spans="1:20" ht="1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8"/>
      <c r="N1436" s="8"/>
      <c r="O1436" s="8"/>
      <c r="P1436" s="8"/>
      <c r="Q1436" s="73"/>
      <c r="R1436" s="73"/>
      <c r="S1436" s="85"/>
      <c r="T1436" s="8"/>
    </row>
    <row r="1437" spans="1:20" ht="1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8"/>
      <c r="N1437" s="8"/>
      <c r="O1437" s="8"/>
      <c r="P1437" s="8"/>
      <c r="Q1437" s="73"/>
      <c r="R1437" s="73"/>
      <c r="S1437" s="85"/>
      <c r="T1437" s="8"/>
    </row>
    <row r="1438" spans="1:20" ht="1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8"/>
      <c r="N1438" s="8"/>
      <c r="O1438" s="8"/>
      <c r="P1438" s="8"/>
      <c r="Q1438" s="73"/>
      <c r="R1438" s="73"/>
      <c r="S1438" s="85"/>
      <c r="T1438" s="8"/>
    </row>
    <row r="1439" spans="1:20" ht="1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8"/>
      <c r="N1439" s="8"/>
      <c r="O1439" s="8"/>
      <c r="P1439" s="8"/>
      <c r="Q1439" s="73"/>
      <c r="R1439" s="73"/>
      <c r="S1439" s="85"/>
      <c r="T1439" s="8"/>
    </row>
    <row r="1440" spans="1:20" ht="1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8"/>
      <c r="N1440" s="8"/>
      <c r="O1440" s="8"/>
      <c r="P1440" s="8"/>
      <c r="Q1440" s="73"/>
      <c r="R1440" s="73"/>
      <c r="S1440" s="85"/>
      <c r="T1440" s="8"/>
    </row>
    <row r="1441" spans="1:20" ht="1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8"/>
      <c r="N1441" s="8"/>
      <c r="O1441" s="8"/>
      <c r="P1441" s="8"/>
      <c r="Q1441" s="73"/>
      <c r="R1441" s="73"/>
      <c r="S1441" s="85"/>
      <c r="T1441" s="8"/>
    </row>
    <row r="1442" spans="1:20" ht="1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8"/>
      <c r="N1442" s="8"/>
      <c r="O1442" s="8"/>
      <c r="P1442" s="8"/>
      <c r="Q1442" s="73"/>
      <c r="R1442" s="73"/>
      <c r="S1442" s="85"/>
      <c r="T1442" s="8"/>
    </row>
    <row r="1443" spans="1:20" ht="1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8"/>
      <c r="N1443" s="8"/>
      <c r="O1443" s="8"/>
      <c r="P1443" s="8"/>
      <c r="Q1443" s="73"/>
      <c r="R1443" s="73"/>
      <c r="S1443" s="85"/>
      <c r="T1443" s="8"/>
    </row>
    <row r="1444" spans="1:20" ht="1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8"/>
      <c r="N1444" s="8"/>
      <c r="O1444" s="8"/>
      <c r="P1444" s="8"/>
      <c r="Q1444" s="73"/>
      <c r="R1444" s="73"/>
      <c r="S1444" s="85"/>
      <c r="T1444" s="8"/>
    </row>
    <row r="1445" spans="1:20" ht="1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8"/>
      <c r="N1445" s="8"/>
      <c r="O1445" s="8"/>
      <c r="P1445" s="8"/>
      <c r="Q1445" s="73"/>
      <c r="R1445" s="73"/>
      <c r="S1445" s="85"/>
      <c r="T1445" s="8"/>
    </row>
    <row r="1446" spans="1:20" ht="1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8"/>
      <c r="N1446" s="8"/>
      <c r="O1446" s="8"/>
      <c r="P1446" s="8"/>
      <c r="Q1446" s="73"/>
      <c r="R1446" s="73"/>
      <c r="S1446" s="85"/>
      <c r="T1446" s="8"/>
    </row>
    <row r="1447" spans="1:20" ht="1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8"/>
      <c r="N1447" s="8"/>
      <c r="O1447" s="8"/>
      <c r="P1447" s="8"/>
      <c r="Q1447" s="73"/>
      <c r="R1447" s="73"/>
      <c r="S1447" s="85"/>
      <c r="T1447" s="8"/>
    </row>
    <row r="1448" spans="1:20" ht="1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8"/>
      <c r="N1448" s="8"/>
      <c r="O1448" s="8"/>
      <c r="P1448" s="8"/>
      <c r="Q1448" s="73"/>
      <c r="R1448" s="73"/>
      <c r="S1448" s="85"/>
      <c r="T1448" s="8"/>
    </row>
    <row r="1449" spans="1:20" ht="1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8"/>
      <c r="N1449" s="8"/>
      <c r="O1449" s="8"/>
      <c r="P1449" s="8"/>
      <c r="Q1449" s="73"/>
      <c r="R1449" s="73"/>
      <c r="S1449" s="85"/>
      <c r="T1449" s="8"/>
    </row>
    <row r="1450" spans="1:20" ht="1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8"/>
      <c r="N1450" s="8"/>
      <c r="O1450" s="8"/>
      <c r="P1450" s="8"/>
      <c r="Q1450" s="73"/>
      <c r="R1450" s="73"/>
      <c r="S1450" s="85"/>
      <c r="T1450" s="8"/>
    </row>
    <row r="1451" spans="1:20" ht="1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8"/>
      <c r="N1451" s="8"/>
      <c r="O1451" s="8"/>
      <c r="P1451" s="8"/>
      <c r="Q1451" s="73"/>
      <c r="R1451" s="73"/>
      <c r="S1451" s="85"/>
      <c r="T1451" s="8"/>
    </row>
    <row r="1452" spans="1:20" ht="1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8"/>
      <c r="N1452" s="8"/>
      <c r="O1452" s="8"/>
      <c r="P1452" s="8"/>
      <c r="Q1452" s="73"/>
      <c r="R1452" s="73"/>
      <c r="S1452" s="85"/>
      <c r="T1452" s="8"/>
    </row>
    <row r="1453" spans="1:20" ht="1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8"/>
      <c r="N1453" s="8"/>
      <c r="O1453" s="8"/>
      <c r="P1453" s="8"/>
      <c r="Q1453" s="73"/>
      <c r="R1453" s="73"/>
      <c r="S1453" s="85"/>
      <c r="T1453" s="8"/>
    </row>
    <row r="1454" spans="1:20" ht="1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8"/>
      <c r="N1454" s="8"/>
      <c r="O1454" s="8"/>
      <c r="P1454" s="8"/>
      <c r="Q1454" s="73"/>
      <c r="R1454" s="73"/>
      <c r="S1454" s="85"/>
      <c r="T1454" s="8"/>
    </row>
    <row r="1455" spans="1:20" ht="1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8"/>
      <c r="N1455" s="8"/>
      <c r="O1455" s="8"/>
      <c r="P1455" s="8"/>
      <c r="Q1455" s="73"/>
      <c r="R1455" s="73"/>
      <c r="S1455" s="85"/>
      <c r="T1455" s="8"/>
    </row>
    <row r="1456" spans="1:20" ht="1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8"/>
      <c r="N1456" s="8"/>
      <c r="O1456" s="8"/>
      <c r="P1456" s="8"/>
      <c r="Q1456" s="73"/>
      <c r="R1456" s="73"/>
      <c r="S1456" s="85"/>
      <c r="T1456" s="8"/>
    </row>
    <row r="1457" spans="1:20" ht="1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8"/>
      <c r="N1457" s="8"/>
      <c r="O1457" s="8"/>
      <c r="P1457" s="8"/>
      <c r="Q1457" s="73"/>
      <c r="R1457" s="73"/>
      <c r="S1457" s="85"/>
      <c r="T1457" s="8"/>
    </row>
    <row r="1458" spans="1:20" ht="1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8"/>
      <c r="N1458" s="8"/>
      <c r="O1458" s="8"/>
      <c r="P1458" s="8"/>
      <c r="Q1458" s="73"/>
      <c r="R1458" s="73"/>
      <c r="S1458" s="85"/>
      <c r="T1458" s="8"/>
    </row>
    <row r="1459" spans="1:20" ht="1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8"/>
      <c r="N1459" s="8"/>
      <c r="O1459" s="8"/>
      <c r="P1459" s="8"/>
      <c r="Q1459" s="73"/>
      <c r="R1459" s="73"/>
      <c r="S1459" s="85"/>
      <c r="T1459" s="8"/>
    </row>
    <row r="1460" spans="1:20" ht="1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8"/>
      <c r="N1460" s="8"/>
      <c r="O1460" s="8"/>
      <c r="P1460" s="8"/>
      <c r="Q1460" s="73"/>
      <c r="R1460" s="73"/>
      <c r="S1460" s="85"/>
      <c r="T1460" s="8"/>
    </row>
    <row r="1461" spans="1:20" ht="1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8"/>
      <c r="N1461" s="8"/>
      <c r="O1461" s="8"/>
      <c r="P1461" s="8"/>
      <c r="Q1461" s="73"/>
      <c r="R1461" s="73"/>
      <c r="S1461" s="85"/>
      <c r="T1461" s="8"/>
    </row>
    <row r="1462" spans="1:20" ht="1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8"/>
      <c r="N1462" s="8"/>
      <c r="O1462" s="8"/>
      <c r="P1462" s="8"/>
      <c r="Q1462" s="73"/>
      <c r="R1462" s="73"/>
      <c r="S1462" s="85"/>
      <c r="T1462" s="8"/>
    </row>
    <row r="1463" spans="1:20" ht="1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8"/>
      <c r="N1463" s="8"/>
      <c r="O1463" s="8"/>
      <c r="P1463" s="8"/>
      <c r="Q1463" s="73"/>
      <c r="R1463" s="73"/>
      <c r="S1463" s="85"/>
      <c r="T1463" s="8"/>
    </row>
    <row r="1464" spans="1:20" ht="1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8"/>
      <c r="N1464" s="8"/>
      <c r="O1464" s="8"/>
      <c r="P1464" s="8"/>
      <c r="Q1464" s="73"/>
      <c r="R1464" s="73"/>
      <c r="S1464" s="85"/>
      <c r="T1464" s="8"/>
    </row>
    <row r="1465" spans="1:20" ht="1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8"/>
      <c r="N1465" s="8"/>
      <c r="O1465" s="8"/>
      <c r="P1465" s="8"/>
      <c r="Q1465" s="73"/>
      <c r="R1465" s="73"/>
      <c r="S1465" s="85"/>
      <c r="T1465" s="8"/>
    </row>
    <row r="1466" spans="1:20" ht="1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8"/>
      <c r="N1466" s="8"/>
      <c r="O1466" s="8"/>
      <c r="P1466" s="8"/>
      <c r="Q1466" s="73"/>
      <c r="R1466" s="73"/>
      <c r="S1466" s="85"/>
      <c r="T1466" s="8"/>
    </row>
    <row r="1467" spans="1:20" ht="1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8"/>
      <c r="N1467" s="8"/>
      <c r="O1467" s="8"/>
      <c r="P1467" s="8"/>
      <c r="Q1467" s="73"/>
      <c r="R1467" s="73"/>
      <c r="S1467" s="85"/>
      <c r="T1467" s="8"/>
    </row>
    <row r="1468" spans="1:20" ht="1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8"/>
      <c r="N1468" s="8"/>
      <c r="O1468" s="8"/>
      <c r="P1468" s="8"/>
      <c r="Q1468" s="73"/>
      <c r="R1468" s="73"/>
      <c r="S1468" s="85"/>
      <c r="T1468" s="8"/>
    </row>
    <row r="1469" spans="1:20" ht="1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8"/>
      <c r="N1469" s="8"/>
      <c r="O1469" s="8"/>
      <c r="P1469" s="8"/>
      <c r="Q1469" s="73"/>
      <c r="R1469" s="73"/>
      <c r="S1469" s="85"/>
      <c r="T1469" s="8"/>
    </row>
    <row r="1470" spans="1:20" ht="1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8"/>
      <c r="N1470" s="8"/>
      <c r="O1470" s="8"/>
      <c r="P1470" s="8"/>
      <c r="Q1470" s="73"/>
      <c r="R1470" s="73"/>
      <c r="S1470" s="85"/>
      <c r="T1470" s="8"/>
    </row>
    <row r="1471" spans="1:20" ht="1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8"/>
      <c r="N1471" s="8"/>
      <c r="O1471" s="8"/>
      <c r="P1471" s="8"/>
      <c r="Q1471" s="73"/>
      <c r="R1471" s="73"/>
      <c r="S1471" s="85"/>
      <c r="T1471" s="8"/>
    </row>
    <row r="1472" spans="1:20" ht="1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8"/>
      <c r="N1472" s="8"/>
      <c r="O1472" s="8"/>
      <c r="P1472" s="8"/>
      <c r="Q1472" s="73"/>
      <c r="R1472" s="73"/>
      <c r="S1472" s="85"/>
      <c r="T1472" s="8"/>
    </row>
    <row r="1473" spans="1:20" ht="1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8"/>
      <c r="N1473" s="8"/>
      <c r="O1473" s="8"/>
      <c r="P1473" s="8"/>
      <c r="Q1473" s="73"/>
      <c r="R1473" s="73"/>
      <c r="S1473" s="85"/>
      <c r="T1473" s="8"/>
    </row>
    <row r="1474" spans="1:20" ht="1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8"/>
      <c r="N1474" s="8"/>
      <c r="O1474" s="8"/>
      <c r="P1474" s="8"/>
      <c r="Q1474" s="73"/>
      <c r="R1474" s="73"/>
      <c r="S1474" s="85"/>
      <c r="T1474" s="8"/>
    </row>
    <row r="1475" spans="1:20" ht="1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8"/>
      <c r="N1475" s="8"/>
      <c r="O1475" s="8"/>
      <c r="P1475" s="8"/>
      <c r="Q1475" s="73"/>
      <c r="R1475" s="73"/>
      <c r="S1475" s="85"/>
      <c r="T1475" s="8"/>
    </row>
    <row r="1476" spans="1:20" ht="1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8"/>
      <c r="N1476" s="8"/>
      <c r="O1476" s="8"/>
      <c r="P1476" s="8"/>
      <c r="Q1476" s="73"/>
      <c r="R1476" s="73"/>
      <c r="S1476" s="85"/>
      <c r="T1476" s="8"/>
    </row>
    <row r="1477" spans="1:20" ht="1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8"/>
      <c r="N1477" s="8"/>
      <c r="O1477" s="8"/>
      <c r="P1477" s="8"/>
      <c r="Q1477" s="73"/>
      <c r="R1477" s="73"/>
      <c r="S1477" s="85"/>
      <c r="T1477" s="8"/>
    </row>
    <row r="1478" spans="1:20" ht="1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8"/>
      <c r="N1478" s="8"/>
      <c r="O1478" s="8"/>
      <c r="P1478" s="8"/>
      <c r="Q1478" s="73"/>
      <c r="R1478" s="73"/>
      <c r="S1478" s="85"/>
      <c r="T1478" s="8"/>
    </row>
    <row r="1479" spans="1:20" ht="1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8"/>
      <c r="N1479" s="8"/>
      <c r="O1479" s="8"/>
      <c r="P1479" s="8"/>
      <c r="Q1479" s="73"/>
      <c r="R1479" s="73"/>
      <c r="S1479" s="85"/>
      <c r="T1479" s="8"/>
    </row>
    <row r="1480" spans="1:20" ht="1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8"/>
      <c r="N1480" s="8"/>
      <c r="O1480" s="8"/>
      <c r="P1480" s="8"/>
      <c r="Q1480" s="73"/>
      <c r="R1480" s="73"/>
      <c r="S1480" s="85"/>
      <c r="T1480" s="8"/>
    </row>
    <row r="1481" spans="1:20" ht="1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8"/>
      <c r="N1481" s="8"/>
      <c r="O1481" s="8"/>
      <c r="P1481" s="8"/>
      <c r="Q1481" s="73"/>
      <c r="R1481" s="73"/>
      <c r="S1481" s="85"/>
      <c r="T1481" s="8"/>
    </row>
    <row r="1482" spans="1:20" ht="1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8"/>
      <c r="N1482" s="8"/>
      <c r="O1482" s="8"/>
      <c r="P1482" s="8"/>
      <c r="Q1482" s="73"/>
      <c r="R1482" s="73"/>
      <c r="S1482" s="85"/>
      <c r="T1482" s="8"/>
    </row>
    <row r="1483" spans="1:20" ht="1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8"/>
      <c r="N1483" s="8"/>
      <c r="O1483" s="8"/>
      <c r="P1483" s="8"/>
      <c r="Q1483" s="73"/>
      <c r="R1483" s="73"/>
      <c r="S1483" s="85"/>
      <c r="T1483" s="8"/>
    </row>
    <row r="1484" spans="1:20" ht="1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8"/>
      <c r="N1484" s="8"/>
      <c r="O1484" s="8"/>
      <c r="P1484" s="8"/>
      <c r="Q1484" s="73"/>
      <c r="R1484" s="73"/>
      <c r="S1484" s="85"/>
      <c r="T1484" s="8"/>
    </row>
    <row r="1485" spans="1:20" ht="1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8"/>
      <c r="N1485" s="8"/>
      <c r="O1485" s="8"/>
      <c r="P1485" s="8"/>
      <c r="Q1485" s="73"/>
      <c r="R1485" s="73"/>
      <c r="S1485" s="85"/>
      <c r="T1485" s="8"/>
    </row>
    <row r="1486" spans="1:20" ht="1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8"/>
      <c r="N1486" s="8"/>
      <c r="O1486" s="8"/>
      <c r="P1486" s="8"/>
      <c r="Q1486" s="73"/>
      <c r="R1486" s="73"/>
      <c r="S1486" s="85"/>
      <c r="T1486" s="8"/>
    </row>
    <row r="1487" spans="1:20" ht="1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8"/>
      <c r="N1487" s="8"/>
      <c r="O1487" s="8"/>
      <c r="P1487" s="8"/>
      <c r="Q1487" s="73"/>
      <c r="R1487" s="73"/>
      <c r="S1487" s="85"/>
      <c r="T1487" s="8"/>
    </row>
    <row r="1488" spans="1:20" ht="1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8"/>
      <c r="N1488" s="8"/>
      <c r="O1488" s="8"/>
      <c r="P1488" s="8"/>
      <c r="Q1488" s="73"/>
      <c r="R1488" s="73"/>
      <c r="S1488" s="85"/>
      <c r="T1488" s="8"/>
    </row>
    <row r="1489" spans="1:20" ht="1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8"/>
      <c r="N1489" s="8"/>
      <c r="O1489" s="8"/>
      <c r="P1489" s="8"/>
      <c r="Q1489" s="73"/>
      <c r="R1489" s="73"/>
      <c r="S1489" s="85"/>
      <c r="T1489" s="8"/>
    </row>
    <row r="1490" spans="1:20" ht="1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8"/>
      <c r="N1490" s="8"/>
      <c r="O1490" s="8"/>
      <c r="P1490" s="8"/>
      <c r="Q1490" s="73"/>
      <c r="R1490" s="73"/>
      <c r="S1490" s="85"/>
      <c r="T1490" s="8"/>
    </row>
    <row r="1491" spans="1:20" ht="1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8"/>
      <c r="N1491" s="8"/>
      <c r="O1491" s="8"/>
      <c r="P1491" s="8"/>
      <c r="Q1491" s="73"/>
      <c r="R1491" s="73"/>
      <c r="S1491" s="85"/>
      <c r="T1491" s="8"/>
    </row>
    <row r="1492" spans="1:20" ht="1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8"/>
      <c r="N1492" s="8"/>
      <c r="O1492" s="8"/>
      <c r="P1492" s="8"/>
      <c r="Q1492" s="73"/>
      <c r="R1492" s="73"/>
      <c r="S1492" s="85"/>
      <c r="T1492" s="8"/>
    </row>
    <row r="1493" spans="1:20" ht="1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8"/>
      <c r="N1493" s="8"/>
      <c r="O1493" s="8"/>
      <c r="P1493" s="8"/>
      <c r="Q1493" s="73"/>
      <c r="R1493" s="73"/>
      <c r="S1493" s="85"/>
      <c r="T1493" s="8"/>
    </row>
    <row r="1494" spans="1:20" ht="1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8"/>
      <c r="N1494" s="8"/>
      <c r="O1494" s="8"/>
      <c r="P1494" s="8"/>
      <c r="Q1494" s="73"/>
      <c r="R1494" s="73"/>
      <c r="S1494" s="85"/>
      <c r="T1494" s="8"/>
    </row>
    <row r="1495" spans="1:20" ht="1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8"/>
      <c r="N1495" s="8"/>
      <c r="O1495" s="8"/>
      <c r="P1495" s="8"/>
      <c r="Q1495" s="73"/>
      <c r="R1495" s="73"/>
      <c r="S1495" s="85"/>
      <c r="T1495" s="8"/>
    </row>
    <row r="1496" spans="1:20" ht="1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8"/>
      <c r="N1496" s="8"/>
      <c r="O1496" s="8"/>
      <c r="P1496" s="8"/>
      <c r="Q1496" s="73"/>
      <c r="R1496" s="73"/>
      <c r="S1496" s="85"/>
      <c r="T1496" s="8"/>
    </row>
    <row r="1497" spans="1:20" ht="1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8"/>
      <c r="N1497" s="8"/>
      <c r="O1497" s="8"/>
      <c r="P1497" s="8"/>
      <c r="Q1497" s="73"/>
      <c r="R1497" s="73"/>
      <c r="S1497" s="85"/>
      <c r="T1497" s="8"/>
    </row>
    <row r="1498" spans="1:20" ht="1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8"/>
      <c r="N1498" s="8"/>
      <c r="O1498" s="8"/>
      <c r="P1498" s="8"/>
      <c r="Q1498" s="73"/>
      <c r="R1498" s="73"/>
      <c r="S1498" s="85"/>
      <c r="T1498" s="8"/>
    </row>
    <row r="1499" spans="1:20" ht="1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8"/>
      <c r="N1499" s="8"/>
      <c r="O1499" s="8"/>
      <c r="P1499" s="8"/>
      <c r="Q1499" s="73"/>
      <c r="R1499" s="73"/>
      <c r="S1499" s="85"/>
      <c r="T1499" s="8"/>
    </row>
    <row r="1500" spans="1:20" ht="1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8"/>
      <c r="N1500" s="8"/>
      <c r="O1500" s="8"/>
      <c r="P1500" s="8"/>
      <c r="Q1500" s="73"/>
      <c r="R1500" s="73"/>
      <c r="S1500" s="85"/>
      <c r="T1500" s="8"/>
    </row>
    <row r="1501" spans="1:20" ht="1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8"/>
      <c r="N1501" s="8"/>
      <c r="O1501" s="8"/>
      <c r="P1501" s="8"/>
      <c r="Q1501" s="73"/>
      <c r="R1501" s="73"/>
      <c r="S1501" s="85"/>
      <c r="T1501" s="8"/>
    </row>
    <row r="1502" spans="1:20" ht="1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8"/>
      <c r="N1502" s="8"/>
      <c r="O1502" s="8"/>
      <c r="P1502" s="8"/>
      <c r="Q1502" s="73"/>
      <c r="R1502" s="73"/>
      <c r="S1502" s="85"/>
      <c r="T1502" s="8"/>
    </row>
    <row r="1503" spans="1:20" ht="1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8"/>
      <c r="N1503" s="8"/>
      <c r="O1503" s="8"/>
      <c r="P1503" s="8"/>
      <c r="Q1503" s="73"/>
      <c r="R1503" s="73"/>
      <c r="S1503" s="85"/>
      <c r="T1503" s="8"/>
    </row>
    <row r="1504" spans="1:20" ht="1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8"/>
      <c r="N1504" s="8"/>
      <c r="O1504" s="8"/>
      <c r="P1504" s="8"/>
      <c r="Q1504" s="73"/>
      <c r="R1504" s="73"/>
      <c r="S1504" s="85"/>
      <c r="T1504" s="8"/>
    </row>
    <row r="1505" spans="1:20" ht="1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8"/>
      <c r="N1505" s="8"/>
      <c r="O1505" s="8"/>
      <c r="P1505" s="8"/>
      <c r="Q1505" s="73"/>
      <c r="R1505" s="73"/>
      <c r="S1505" s="85"/>
      <c r="T1505" s="8"/>
    </row>
    <row r="1506" spans="1:20" ht="1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8"/>
      <c r="N1506" s="8"/>
      <c r="O1506" s="8"/>
      <c r="P1506" s="8"/>
      <c r="Q1506" s="73"/>
      <c r="R1506" s="73"/>
      <c r="S1506" s="85"/>
      <c r="T1506" s="8"/>
    </row>
    <row r="1507" spans="1:20" ht="1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8"/>
      <c r="N1507" s="8"/>
      <c r="O1507" s="8"/>
      <c r="P1507" s="8"/>
      <c r="Q1507" s="73"/>
      <c r="R1507" s="73"/>
      <c r="S1507" s="85"/>
      <c r="T1507" s="8"/>
    </row>
    <row r="1508" spans="1:20" ht="1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8"/>
      <c r="N1508" s="8"/>
      <c r="O1508" s="8"/>
      <c r="P1508" s="8"/>
      <c r="Q1508" s="73"/>
      <c r="R1508" s="73"/>
      <c r="S1508" s="85"/>
      <c r="T1508" s="8"/>
    </row>
    <row r="1509" spans="1:20" ht="1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8"/>
      <c r="N1509" s="8"/>
      <c r="O1509" s="8"/>
      <c r="P1509" s="8"/>
      <c r="Q1509" s="73"/>
      <c r="R1509" s="73"/>
      <c r="S1509" s="85"/>
      <c r="T1509" s="8"/>
    </row>
    <row r="1510" spans="1:20" ht="1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8"/>
      <c r="N1510" s="8"/>
      <c r="O1510" s="8"/>
      <c r="P1510" s="8"/>
      <c r="Q1510" s="73"/>
      <c r="R1510" s="73"/>
      <c r="S1510" s="85"/>
      <c r="T1510" s="8"/>
    </row>
    <row r="1511" spans="1:20" ht="1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8"/>
      <c r="N1511" s="8"/>
      <c r="O1511" s="8"/>
      <c r="P1511" s="8"/>
      <c r="Q1511" s="73"/>
      <c r="R1511" s="73"/>
      <c r="S1511" s="85"/>
      <c r="T1511" s="8"/>
    </row>
    <row r="1512" spans="1:20" ht="1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8"/>
      <c r="N1512" s="8"/>
      <c r="O1512" s="8"/>
      <c r="P1512" s="8"/>
      <c r="Q1512" s="73"/>
      <c r="R1512" s="73"/>
      <c r="S1512" s="85"/>
      <c r="T1512" s="8"/>
    </row>
    <row r="1513" spans="1:20" ht="1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8"/>
      <c r="N1513" s="8"/>
      <c r="O1513" s="8"/>
      <c r="P1513" s="8"/>
      <c r="Q1513" s="73"/>
      <c r="R1513" s="73"/>
      <c r="S1513" s="85"/>
      <c r="T1513" s="8"/>
    </row>
    <row r="1514" spans="1:20" ht="1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8"/>
      <c r="N1514" s="8"/>
      <c r="O1514" s="8"/>
      <c r="P1514" s="8"/>
      <c r="Q1514" s="73"/>
      <c r="R1514" s="73"/>
      <c r="S1514" s="85"/>
      <c r="T1514" s="8"/>
    </row>
    <row r="1515" spans="1:20" ht="1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8"/>
      <c r="N1515" s="8"/>
      <c r="O1515" s="8"/>
      <c r="P1515" s="8"/>
      <c r="Q1515" s="73"/>
      <c r="R1515" s="73"/>
      <c r="S1515" s="85"/>
      <c r="T1515" s="8"/>
    </row>
    <row r="1516" spans="1:20" ht="1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8"/>
      <c r="N1516" s="8"/>
      <c r="O1516" s="8"/>
      <c r="P1516" s="8"/>
      <c r="Q1516" s="73"/>
      <c r="R1516" s="73"/>
      <c r="S1516" s="85"/>
      <c r="T1516" s="8"/>
    </row>
    <row r="1517" spans="1:20" ht="1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8"/>
      <c r="N1517" s="8"/>
      <c r="O1517" s="8"/>
      <c r="P1517" s="8"/>
      <c r="Q1517" s="73"/>
      <c r="R1517" s="73"/>
      <c r="S1517" s="85"/>
      <c r="T1517" s="8"/>
    </row>
    <row r="1518" spans="1:20" ht="1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8"/>
      <c r="N1518" s="8"/>
      <c r="O1518" s="8"/>
      <c r="P1518" s="8"/>
      <c r="Q1518" s="73"/>
      <c r="R1518" s="73"/>
      <c r="S1518" s="85"/>
      <c r="T1518" s="8"/>
    </row>
    <row r="1519" spans="1:20" ht="1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8"/>
      <c r="N1519" s="8"/>
      <c r="O1519" s="8"/>
      <c r="P1519" s="8"/>
      <c r="Q1519" s="73"/>
      <c r="R1519" s="73"/>
      <c r="S1519" s="85"/>
      <c r="T1519" s="8"/>
    </row>
    <row r="1520" spans="1:20" ht="1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8"/>
      <c r="N1520" s="8"/>
      <c r="O1520" s="8"/>
      <c r="P1520" s="8"/>
      <c r="Q1520" s="73"/>
      <c r="R1520" s="73"/>
      <c r="S1520" s="85"/>
      <c r="T1520" s="8"/>
    </row>
    <row r="1521" spans="1:20" ht="1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8"/>
      <c r="N1521" s="8"/>
      <c r="O1521" s="8"/>
      <c r="P1521" s="8"/>
      <c r="Q1521" s="73"/>
      <c r="R1521" s="73"/>
      <c r="S1521" s="85"/>
      <c r="T1521" s="8"/>
    </row>
    <row r="1522" spans="1:20" ht="1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8"/>
      <c r="N1522" s="8"/>
      <c r="O1522" s="8"/>
      <c r="P1522" s="8"/>
      <c r="Q1522" s="73"/>
      <c r="R1522" s="73"/>
      <c r="S1522" s="85"/>
      <c r="T1522" s="8"/>
    </row>
    <row r="1523" spans="1:20" ht="1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8"/>
      <c r="N1523" s="8"/>
      <c r="O1523" s="8"/>
      <c r="P1523" s="8"/>
      <c r="Q1523" s="73"/>
      <c r="R1523" s="73"/>
      <c r="S1523" s="85"/>
      <c r="T1523" s="8"/>
    </row>
    <row r="1524" spans="1:20" ht="1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8"/>
      <c r="N1524" s="8"/>
      <c r="O1524" s="8"/>
      <c r="P1524" s="8"/>
      <c r="Q1524" s="73"/>
      <c r="R1524" s="73"/>
      <c r="S1524" s="85"/>
      <c r="T1524" s="8"/>
    </row>
    <row r="1525" spans="1:20" ht="1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8"/>
      <c r="N1525" s="8"/>
      <c r="O1525" s="8"/>
      <c r="P1525" s="8"/>
      <c r="Q1525" s="73"/>
      <c r="R1525" s="73"/>
      <c r="S1525" s="85"/>
      <c r="T1525" s="8"/>
    </row>
    <row r="1526" spans="1:20" ht="1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8"/>
      <c r="N1526" s="8"/>
      <c r="O1526" s="8"/>
      <c r="P1526" s="8"/>
      <c r="Q1526" s="73"/>
      <c r="R1526" s="73"/>
      <c r="S1526" s="85"/>
      <c r="T1526" s="8"/>
    </row>
    <row r="1527" spans="1:20" ht="1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8"/>
      <c r="N1527" s="8"/>
      <c r="O1527" s="8"/>
      <c r="P1527" s="8"/>
      <c r="Q1527" s="73"/>
      <c r="R1527" s="73"/>
      <c r="S1527" s="85"/>
      <c r="T1527" s="8"/>
    </row>
    <row r="1528" spans="1:20" ht="1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8"/>
      <c r="N1528" s="8"/>
      <c r="O1528" s="8"/>
      <c r="P1528" s="8"/>
      <c r="Q1528" s="73"/>
      <c r="R1528" s="73"/>
      <c r="S1528" s="85"/>
      <c r="T1528" s="8"/>
    </row>
    <row r="1529" spans="1:20" ht="1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8"/>
      <c r="N1529" s="8"/>
      <c r="O1529" s="8"/>
      <c r="P1529" s="8"/>
      <c r="Q1529" s="73"/>
      <c r="R1529" s="73"/>
      <c r="S1529" s="85"/>
      <c r="T1529" s="8"/>
    </row>
    <row r="1530" spans="1:20" ht="1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8"/>
      <c r="N1530" s="8"/>
      <c r="O1530" s="8"/>
      <c r="P1530" s="8"/>
      <c r="Q1530" s="73"/>
      <c r="R1530" s="73"/>
      <c r="S1530" s="85"/>
      <c r="T1530" s="8"/>
    </row>
    <row r="1531" spans="1:20" ht="1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8"/>
      <c r="N1531" s="8"/>
      <c r="O1531" s="8"/>
      <c r="P1531" s="8"/>
      <c r="Q1531" s="73"/>
      <c r="R1531" s="73"/>
      <c r="S1531" s="85"/>
      <c r="T1531" s="8"/>
    </row>
    <row r="1532" spans="1:20" ht="1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8"/>
      <c r="N1532" s="8"/>
      <c r="O1532" s="8"/>
      <c r="P1532" s="8"/>
      <c r="Q1532" s="73"/>
      <c r="R1532" s="73"/>
      <c r="S1532" s="85"/>
      <c r="T1532" s="8"/>
    </row>
    <row r="1533" spans="1:20" ht="1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8"/>
      <c r="N1533" s="8"/>
      <c r="O1533" s="8"/>
      <c r="P1533" s="8"/>
      <c r="Q1533" s="73"/>
      <c r="R1533" s="73"/>
      <c r="S1533" s="85"/>
      <c r="T1533" s="8"/>
    </row>
    <row r="1534" spans="1:20" ht="1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8"/>
      <c r="N1534" s="8"/>
      <c r="O1534" s="8"/>
      <c r="P1534" s="8"/>
      <c r="Q1534" s="73"/>
      <c r="R1534" s="73"/>
      <c r="S1534" s="85"/>
      <c r="T1534" s="8"/>
    </row>
    <row r="1535" spans="1:20" ht="1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8"/>
      <c r="N1535" s="8"/>
      <c r="O1535" s="8"/>
      <c r="P1535" s="8"/>
      <c r="Q1535" s="73"/>
      <c r="R1535" s="73"/>
      <c r="S1535" s="85"/>
      <c r="T1535" s="8"/>
    </row>
    <row r="1536" spans="1:20" ht="1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8"/>
      <c r="N1536" s="8"/>
      <c r="O1536" s="8"/>
      <c r="P1536" s="8"/>
      <c r="Q1536" s="73"/>
      <c r="R1536" s="73"/>
      <c r="S1536" s="85"/>
      <c r="T1536" s="8"/>
    </row>
    <row r="1537" spans="1:20" ht="1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8"/>
      <c r="N1537" s="8"/>
      <c r="O1537" s="8"/>
      <c r="P1537" s="8"/>
      <c r="Q1537" s="73"/>
      <c r="R1537" s="73"/>
      <c r="S1537" s="85"/>
      <c r="T1537" s="8"/>
    </row>
    <row r="1538" spans="1:20" ht="1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8"/>
      <c r="N1538" s="8"/>
      <c r="O1538" s="8"/>
      <c r="P1538" s="8"/>
      <c r="Q1538" s="73"/>
      <c r="R1538" s="73"/>
      <c r="S1538" s="85"/>
      <c r="T1538" s="8"/>
    </row>
    <row r="1539" spans="1:20" ht="1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8"/>
      <c r="N1539" s="8"/>
      <c r="O1539" s="8"/>
      <c r="P1539" s="8"/>
      <c r="Q1539" s="73"/>
      <c r="R1539" s="73"/>
      <c r="S1539" s="85"/>
      <c r="T1539" s="8"/>
    </row>
    <row r="1540" spans="1:20" ht="1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8"/>
      <c r="N1540" s="8"/>
      <c r="O1540" s="8"/>
      <c r="P1540" s="8"/>
      <c r="Q1540" s="73"/>
      <c r="R1540" s="73"/>
      <c r="S1540" s="85"/>
      <c r="T1540" s="8"/>
    </row>
    <row r="1541" spans="1:20" ht="1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8"/>
      <c r="N1541" s="8"/>
      <c r="O1541" s="8"/>
      <c r="P1541" s="8"/>
      <c r="Q1541" s="73"/>
      <c r="R1541" s="73"/>
      <c r="S1541" s="85"/>
      <c r="T1541" s="8"/>
    </row>
    <row r="1542" spans="1:20" ht="1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8"/>
      <c r="N1542" s="8"/>
      <c r="O1542" s="8"/>
      <c r="P1542" s="8"/>
      <c r="Q1542" s="73"/>
      <c r="R1542" s="73"/>
      <c r="S1542" s="85"/>
      <c r="T1542" s="8"/>
    </row>
    <row r="1543" spans="1:20" ht="1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8"/>
      <c r="N1543" s="8"/>
      <c r="O1543" s="8"/>
      <c r="P1543" s="8"/>
      <c r="Q1543" s="73"/>
      <c r="R1543" s="73"/>
      <c r="S1543" s="85"/>
      <c r="T1543" s="8"/>
    </row>
    <row r="1544" spans="1:20" ht="1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8"/>
      <c r="N1544" s="8"/>
      <c r="O1544" s="8"/>
      <c r="P1544" s="8"/>
      <c r="Q1544" s="73"/>
      <c r="R1544" s="73"/>
      <c r="S1544" s="85"/>
      <c r="T1544" s="8"/>
    </row>
    <row r="1545" spans="1:20" ht="1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8"/>
      <c r="N1545" s="8"/>
      <c r="O1545" s="8"/>
      <c r="P1545" s="8"/>
      <c r="Q1545" s="73"/>
      <c r="R1545" s="73"/>
      <c r="S1545" s="85"/>
      <c r="T1545" s="8"/>
    </row>
    <row r="1546" spans="1:20" ht="1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8"/>
      <c r="N1546" s="8"/>
      <c r="O1546" s="8"/>
      <c r="P1546" s="8"/>
      <c r="Q1546" s="73"/>
      <c r="R1546" s="73"/>
      <c r="S1546" s="85"/>
      <c r="T1546" s="8"/>
    </row>
    <row r="1547" spans="1:20" ht="1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8"/>
      <c r="N1547" s="8"/>
      <c r="O1547" s="8"/>
      <c r="P1547" s="8"/>
      <c r="Q1547" s="73"/>
      <c r="R1547" s="73"/>
      <c r="S1547" s="85"/>
      <c r="T1547" s="8"/>
    </row>
    <row r="1548" spans="1:20" ht="1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8"/>
      <c r="N1548" s="8"/>
      <c r="O1548" s="8"/>
      <c r="P1548" s="8"/>
      <c r="Q1548" s="73"/>
      <c r="R1548" s="73"/>
      <c r="S1548" s="85"/>
      <c r="T1548" s="8"/>
    </row>
    <row r="1549" spans="1:20" ht="1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8"/>
      <c r="N1549" s="8"/>
      <c r="O1549" s="8"/>
      <c r="P1549" s="8"/>
      <c r="Q1549" s="73"/>
      <c r="R1549" s="73"/>
      <c r="S1549" s="85"/>
      <c r="T1549" s="8"/>
    </row>
    <row r="1550" spans="1:20" ht="1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8"/>
      <c r="N1550" s="8"/>
      <c r="O1550" s="8"/>
      <c r="P1550" s="8"/>
      <c r="Q1550" s="73"/>
      <c r="R1550" s="73"/>
      <c r="S1550" s="85"/>
      <c r="T1550" s="8"/>
    </row>
    <row r="1551" spans="1:20" ht="1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8"/>
      <c r="N1551" s="8"/>
      <c r="O1551" s="8"/>
      <c r="P1551" s="8"/>
      <c r="Q1551" s="73"/>
      <c r="R1551" s="73"/>
      <c r="S1551" s="85"/>
      <c r="T1551" s="8"/>
    </row>
    <row r="1552" spans="1:20" ht="1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8"/>
      <c r="N1552" s="8"/>
      <c r="O1552" s="8"/>
      <c r="P1552" s="8"/>
      <c r="Q1552" s="73"/>
      <c r="R1552" s="73"/>
      <c r="S1552" s="85"/>
      <c r="T1552" s="8"/>
    </row>
    <row r="1553" spans="1:20" ht="1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8"/>
      <c r="N1553" s="8"/>
      <c r="O1553" s="8"/>
      <c r="P1553" s="8"/>
      <c r="Q1553" s="73"/>
      <c r="R1553" s="73"/>
      <c r="S1553" s="85"/>
      <c r="T1553" s="8"/>
    </row>
    <row r="1554" spans="1:20" ht="1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8"/>
      <c r="N1554" s="8"/>
      <c r="O1554" s="8"/>
      <c r="P1554" s="8"/>
      <c r="Q1554" s="73"/>
      <c r="R1554" s="73"/>
      <c r="S1554" s="85"/>
      <c r="T1554" s="8"/>
    </row>
    <row r="1555" spans="1:20" ht="1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8"/>
      <c r="N1555" s="8"/>
      <c r="O1555" s="8"/>
      <c r="P1555" s="8"/>
      <c r="Q1555" s="73"/>
      <c r="R1555" s="73"/>
      <c r="S1555" s="85"/>
      <c r="T1555" s="8"/>
    </row>
    <row r="1556" spans="1:20" ht="1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8"/>
      <c r="N1556" s="8"/>
      <c r="O1556" s="8"/>
      <c r="P1556" s="8"/>
      <c r="Q1556" s="73"/>
      <c r="R1556" s="73"/>
      <c r="S1556" s="85"/>
      <c r="T1556" s="8"/>
    </row>
    <row r="1557" spans="1:20" ht="1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8"/>
      <c r="N1557" s="8"/>
      <c r="O1557" s="8"/>
      <c r="P1557" s="8"/>
      <c r="Q1557" s="73"/>
      <c r="R1557" s="73"/>
      <c r="S1557" s="85"/>
      <c r="T1557" s="8"/>
    </row>
    <row r="1558" spans="1:20" ht="1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8"/>
      <c r="N1558" s="8"/>
      <c r="O1558" s="8"/>
      <c r="P1558" s="8"/>
      <c r="Q1558" s="73"/>
      <c r="R1558" s="73"/>
      <c r="S1558" s="85"/>
      <c r="T1558" s="8"/>
    </row>
    <row r="1559" spans="1:20" ht="1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8"/>
      <c r="N1559" s="8"/>
      <c r="O1559" s="8"/>
      <c r="P1559" s="8"/>
      <c r="Q1559" s="73"/>
      <c r="R1559" s="73"/>
      <c r="S1559" s="85"/>
      <c r="T1559" s="8"/>
    </row>
    <row r="1560" spans="1:20" ht="1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8"/>
      <c r="N1560" s="8"/>
      <c r="O1560" s="8"/>
      <c r="P1560" s="8"/>
      <c r="Q1560" s="73"/>
      <c r="R1560" s="73"/>
      <c r="S1560" s="85"/>
      <c r="T1560" s="8"/>
    </row>
    <row r="1561" spans="1:20" ht="1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8"/>
      <c r="N1561" s="8"/>
      <c r="O1561" s="8"/>
      <c r="P1561" s="8"/>
      <c r="Q1561" s="73"/>
      <c r="R1561" s="73"/>
      <c r="S1561" s="85"/>
      <c r="T1561" s="8"/>
    </row>
    <row r="1562" spans="1:20" ht="1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8"/>
      <c r="N1562" s="8"/>
      <c r="O1562" s="8"/>
      <c r="P1562" s="8"/>
      <c r="Q1562" s="73"/>
      <c r="R1562" s="73"/>
      <c r="S1562" s="85"/>
      <c r="T1562" s="8"/>
    </row>
    <row r="1563" spans="1:20" ht="1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8"/>
      <c r="N1563" s="8"/>
      <c r="O1563" s="8"/>
      <c r="P1563" s="8"/>
      <c r="Q1563" s="73"/>
      <c r="R1563" s="73"/>
      <c r="S1563" s="85"/>
      <c r="T1563" s="8"/>
    </row>
    <row r="1564" spans="1:20" ht="1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8"/>
      <c r="N1564" s="8"/>
      <c r="O1564" s="8"/>
      <c r="P1564" s="8"/>
      <c r="Q1564" s="73"/>
      <c r="R1564" s="73"/>
      <c r="S1564" s="85"/>
      <c r="T1564" s="8"/>
    </row>
    <row r="1565" spans="1:20" ht="1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8"/>
      <c r="N1565" s="8"/>
      <c r="O1565" s="8"/>
      <c r="P1565" s="8"/>
      <c r="Q1565" s="73"/>
      <c r="R1565" s="73"/>
      <c r="S1565" s="85"/>
      <c r="T1565" s="8"/>
    </row>
    <row r="1566" spans="1:20" ht="1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8"/>
      <c r="N1566" s="8"/>
      <c r="O1566" s="8"/>
      <c r="P1566" s="8"/>
      <c r="Q1566" s="73"/>
      <c r="R1566" s="73"/>
      <c r="S1566" s="85"/>
      <c r="T1566" s="8"/>
    </row>
    <row r="1567" spans="1:20" ht="1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8"/>
      <c r="N1567" s="8"/>
      <c r="O1567" s="8"/>
      <c r="P1567" s="8"/>
      <c r="Q1567" s="73"/>
      <c r="R1567" s="73"/>
      <c r="S1567" s="85"/>
      <c r="T1567" s="8"/>
    </row>
    <row r="1568" spans="1:20" ht="1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8"/>
      <c r="N1568" s="8"/>
      <c r="O1568" s="8"/>
      <c r="P1568" s="8"/>
      <c r="Q1568" s="73"/>
      <c r="R1568" s="73"/>
      <c r="S1568" s="85"/>
      <c r="T1568" s="8"/>
    </row>
    <row r="1569" spans="1:20" ht="1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8"/>
      <c r="N1569" s="8"/>
      <c r="O1569" s="8"/>
      <c r="P1569" s="8"/>
      <c r="Q1569" s="73"/>
      <c r="R1569" s="73"/>
      <c r="S1569" s="85"/>
      <c r="T1569" s="8"/>
    </row>
    <row r="1570" spans="1:20" ht="1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8"/>
      <c r="N1570" s="8"/>
      <c r="O1570" s="8"/>
      <c r="P1570" s="8"/>
      <c r="Q1570" s="73"/>
      <c r="R1570" s="73"/>
      <c r="S1570" s="85"/>
      <c r="T1570" s="8"/>
    </row>
    <row r="1571" spans="1:20" ht="1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8"/>
      <c r="N1571" s="8"/>
      <c r="O1571" s="8"/>
      <c r="P1571" s="8"/>
      <c r="Q1571" s="73"/>
      <c r="R1571" s="73"/>
      <c r="S1571" s="85"/>
      <c r="T1571" s="8"/>
    </row>
    <row r="1572" spans="1:20" ht="1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8"/>
      <c r="N1572" s="8"/>
      <c r="O1572" s="8"/>
      <c r="P1572" s="8"/>
      <c r="Q1572" s="73"/>
      <c r="R1572" s="73"/>
      <c r="S1572" s="85"/>
      <c r="T1572" s="8"/>
    </row>
    <row r="1573" spans="1:20" ht="1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8"/>
      <c r="N1573" s="8"/>
      <c r="O1573" s="8"/>
      <c r="P1573" s="8"/>
      <c r="Q1573" s="73"/>
      <c r="R1573" s="73"/>
      <c r="S1573" s="85"/>
      <c r="T1573" s="8"/>
    </row>
    <row r="1574" spans="1:20" ht="1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8"/>
      <c r="N1574" s="8"/>
      <c r="O1574" s="8"/>
      <c r="P1574" s="8"/>
      <c r="Q1574" s="73"/>
      <c r="R1574" s="73"/>
      <c r="S1574" s="85"/>
      <c r="T1574" s="8"/>
    </row>
    <row r="1575" spans="1:20" ht="1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8"/>
      <c r="N1575" s="8"/>
      <c r="O1575" s="8"/>
      <c r="P1575" s="8"/>
      <c r="Q1575" s="73"/>
      <c r="R1575" s="73"/>
      <c r="S1575" s="85"/>
      <c r="T1575" s="8"/>
    </row>
    <row r="1576" spans="1:20" ht="1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8"/>
      <c r="N1576" s="8"/>
      <c r="O1576" s="8"/>
      <c r="P1576" s="8"/>
      <c r="Q1576" s="73"/>
      <c r="R1576" s="73"/>
      <c r="S1576" s="85"/>
      <c r="T1576" s="8"/>
    </row>
    <row r="1577" spans="1:20" ht="1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8"/>
      <c r="N1577" s="8"/>
      <c r="O1577" s="8"/>
      <c r="P1577" s="8"/>
      <c r="Q1577" s="73"/>
      <c r="R1577" s="73"/>
      <c r="S1577" s="85"/>
      <c r="T1577" s="8"/>
    </row>
    <row r="1578" spans="1:20" ht="1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8"/>
      <c r="N1578" s="8"/>
      <c r="O1578" s="8"/>
      <c r="P1578" s="8"/>
      <c r="Q1578" s="73"/>
      <c r="R1578" s="73"/>
      <c r="S1578" s="85"/>
      <c r="T1578" s="8"/>
    </row>
    <row r="1579" spans="1:20" ht="1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8"/>
      <c r="N1579" s="8"/>
      <c r="O1579" s="8"/>
      <c r="P1579" s="8"/>
      <c r="Q1579" s="73"/>
      <c r="R1579" s="73"/>
      <c r="S1579" s="85"/>
      <c r="T1579" s="8"/>
    </row>
    <row r="1580" spans="1:20" ht="1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8"/>
      <c r="N1580" s="8"/>
      <c r="O1580" s="8"/>
      <c r="P1580" s="8"/>
      <c r="Q1580" s="73"/>
      <c r="R1580" s="73"/>
      <c r="S1580" s="85"/>
      <c r="T1580" s="8"/>
    </row>
    <row r="1581" spans="1:20" ht="1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8"/>
      <c r="N1581" s="8"/>
      <c r="O1581" s="8"/>
      <c r="P1581" s="8"/>
      <c r="Q1581" s="73"/>
      <c r="R1581" s="73"/>
      <c r="S1581" s="85"/>
      <c r="T1581" s="8"/>
    </row>
    <row r="1582" spans="1:20" ht="1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8"/>
      <c r="N1582" s="8"/>
      <c r="O1582" s="8"/>
      <c r="P1582" s="8"/>
      <c r="Q1582" s="73"/>
      <c r="R1582" s="73"/>
      <c r="S1582" s="85"/>
      <c r="T1582" s="8"/>
    </row>
    <row r="1583" spans="1:20" ht="1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8"/>
      <c r="N1583" s="8"/>
      <c r="O1583" s="8"/>
      <c r="P1583" s="8"/>
      <c r="Q1583" s="73"/>
      <c r="R1583" s="73"/>
      <c r="S1583" s="85"/>
      <c r="T1583" s="8"/>
    </row>
    <row r="1584" spans="1:20" ht="1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8"/>
      <c r="N1584" s="8"/>
      <c r="O1584" s="8"/>
      <c r="P1584" s="8"/>
      <c r="Q1584" s="73"/>
      <c r="R1584" s="73"/>
      <c r="S1584" s="85"/>
      <c r="T1584" s="8"/>
    </row>
    <row r="1585" spans="1:20" ht="1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8"/>
      <c r="N1585" s="8"/>
      <c r="O1585" s="8"/>
      <c r="P1585" s="8"/>
      <c r="Q1585" s="73"/>
      <c r="R1585" s="73"/>
      <c r="S1585" s="85"/>
      <c r="T1585" s="8"/>
    </row>
    <row r="1586" spans="1:20" ht="1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8"/>
      <c r="N1586" s="8"/>
      <c r="O1586" s="8"/>
      <c r="P1586" s="8"/>
      <c r="Q1586" s="73"/>
      <c r="R1586" s="73"/>
      <c r="S1586" s="85"/>
      <c r="T1586" s="8"/>
    </row>
    <row r="1587" spans="1:20" ht="1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8"/>
      <c r="N1587" s="8"/>
      <c r="O1587" s="8"/>
      <c r="P1587" s="8"/>
      <c r="Q1587" s="73"/>
      <c r="R1587" s="73"/>
      <c r="S1587" s="85"/>
      <c r="T1587" s="8"/>
    </row>
    <row r="1588" spans="1:20" ht="1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8"/>
      <c r="N1588" s="8"/>
      <c r="O1588" s="8"/>
      <c r="P1588" s="8"/>
      <c r="Q1588" s="73"/>
      <c r="R1588" s="73"/>
      <c r="S1588" s="85"/>
      <c r="T1588" s="8"/>
    </row>
    <row r="1589" spans="1:20" ht="1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8"/>
      <c r="N1589" s="8"/>
      <c r="O1589" s="8"/>
      <c r="P1589" s="8"/>
      <c r="Q1589" s="73"/>
      <c r="R1589" s="73"/>
      <c r="S1589" s="85"/>
      <c r="T1589" s="8"/>
    </row>
    <row r="1590" spans="1:20" ht="1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8"/>
      <c r="N1590" s="8"/>
      <c r="O1590" s="8"/>
      <c r="P1590" s="8"/>
      <c r="Q1590" s="73"/>
      <c r="R1590" s="73"/>
      <c r="S1590" s="85"/>
      <c r="T1590" s="8"/>
    </row>
    <row r="1591" spans="1:20" ht="1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8"/>
      <c r="N1591" s="8"/>
      <c r="O1591" s="8"/>
      <c r="P1591" s="8"/>
      <c r="Q1591" s="73"/>
      <c r="R1591" s="73"/>
      <c r="S1591" s="85"/>
      <c r="T1591" s="8"/>
    </row>
    <row r="1592" spans="1:20" ht="1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8"/>
      <c r="N1592" s="8"/>
      <c r="O1592" s="8"/>
      <c r="P1592" s="8"/>
      <c r="Q1592" s="73"/>
      <c r="R1592" s="73"/>
      <c r="S1592" s="85"/>
      <c r="T1592" s="8"/>
    </row>
    <row r="1593" spans="1:20" ht="1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8"/>
      <c r="N1593" s="8"/>
      <c r="O1593" s="8"/>
      <c r="P1593" s="8"/>
      <c r="Q1593" s="73"/>
      <c r="R1593" s="73"/>
      <c r="S1593" s="85"/>
      <c r="T1593" s="8"/>
    </row>
    <row r="1594" spans="1:20" ht="1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8"/>
      <c r="N1594" s="8"/>
      <c r="O1594" s="8"/>
      <c r="P1594" s="8"/>
      <c r="Q1594" s="73"/>
      <c r="R1594" s="73"/>
      <c r="S1594" s="85"/>
      <c r="T1594" s="8"/>
    </row>
    <row r="1595" spans="1:20" ht="1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8"/>
      <c r="N1595" s="8"/>
      <c r="O1595" s="8"/>
      <c r="P1595" s="8"/>
      <c r="Q1595" s="73"/>
      <c r="R1595" s="73"/>
      <c r="S1595" s="85"/>
      <c r="T1595" s="8"/>
    </row>
    <row r="1596" spans="1:20" ht="1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8"/>
      <c r="N1596" s="8"/>
      <c r="O1596" s="8"/>
      <c r="P1596" s="8"/>
      <c r="Q1596" s="73"/>
      <c r="R1596" s="73"/>
      <c r="S1596" s="85"/>
      <c r="T1596" s="8"/>
    </row>
    <row r="1597" spans="1:20" ht="1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8"/>
      <c r="N1597" s="8"/>
      <c r="O1597" s="8"/>
      <c r="P1597" s="8"/>
      <c r="Q1597" s="73"/>
      <c r="R1597" s="73"/>
      <c r="S1597" s="85"/>
      <c r="T1597" s="8"/>
    </row>
    <row r="1598" spans="1:20" ht="1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8"/>
      <c r="N1598" s="8"/>
      <c r="O1598" s="8"/>
      <c r="P1598" s="8"/>
      <c r="Q1598" s="73"/>
      <c r="R1598" s="73"/>
      <c r="S1598" s="85"/>
      <c r="T1598" s="8"/>
    </row>
    <row r="1599" spans="1:20" ht="1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8"/>
      <c r="N1599" s="8"/>
      <c r="O1599" s="8"/>
      <c r="P1599" s="8"/>
      <c r="Q1599" s="73"/>
      <c r="R1599" s="73"/>
      <c r="S1599" s="85"/>
      <c r="T1599" s="8"/>
    </row>
    <row r="1600" spans="1:20" ht="1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8"/>
      <c r="N1600" s="8"/>
      <c r="O1600" s="8"/>
      <c r="P1600" s="8"/>
      <c r="Q1600" s="73"/>
      <c r="R1600" s="73"/>
      <c r="S1600" s="85"/>
      <c r="T1600" s="8"/>
    </row>
    <row r="1601" spans="1:20" ht="1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8"/>
      <c r="N1601" s="8"/>
      <c r="O1601" s="8"/>
      <c r="P1601" s="8"/>
      <c r="Q1601" s="73"/>
      <c r="R1601" s="73"/>
      <c r="S1601" s="85"/>
      <c r="T1601" s="8"/>
    </row>
    <row r="1602" spans="1:20" ht="1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8"/>
      <c r="N1602" s="8"/>
      <c r="O1602" s="8"/>
      <c r="P1602" s="8"/>
      <c r="Q1602" s="73"/>
      <c r="R1602" s="73"/>
      <c r="S1602" s="85"/>
      <c r="T1602" s="8"/>
    </row>
    <row r="1603" spans="1:20" ht="1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8"/>
      <c r="N1603" s="8"/>
      <c r="O1603" s="8"/>
      <c r="P1603" s="8"/>
      <c r="Q1603" s="73"/>
      <c r="R1603" s="73"/>
      <c r="S1603" s="85"/>
      <c r="T1603" s="8"/>
    </row>
    <row r="1604" spans="1:20" ht="1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8"/>
      <c r="N1604" s="8"/>
      <c r="O1604" s="8"/>
      <c r="P1604" s="8"/>
      <c r="Q1604" s="73"/>
      <c r="R1604" s="73"/>
      <c r="S1604" s="85"/>
      <c r="T1604" s="8"/>
    </row>
    <row r="1605" spans="1:20" ht="1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8"/>
      <c r="N1605" s="8"/>
      <c r="O1605" s="8"/>
      <c r="P1605" s="8"/>
      <c r="Q1605" s="73"/>
      <c r="R1605" s="73"/>
      <c r="S1605" s="85"/>
      <c r="T1605" s="8"/>
    </row>
    <row r="1606" spans="1:20" ht="1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8"/>
      <c r="N1606" s="8"/>
      <c r="O1606" s="8"/>
      <c r="P1606" s="8"/>
      <c r="Q1606" s="73"/>
      <c r="R1606" s="73"/>
      <c r="S1606" s="85"/>
      <c r="T1606" s="8"/>
    </row>
    <row r="1607" spans="1:20" ht="1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8"/>
      <c r="N1607" s="8"/>
      <c r="O1607" s="8"/>
      <c r="P1607" s="8"/>
      <c r="Q1607" s="73"/>
      <c r="R1607" s="73"/>
      <c r="S1607" s="85"/>
      <c r="T1607" s="8"/>
    </row>
    <row r="1608" spans="1:20" ht="1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8"/>
      <c r="N1608" s="8"/>
      <c r="O1608" s="8"/>
      <c r="P1608" s="8"/>
      <c r="Q1608" s="73"/>
      <c r="R1608" s="73"/>
      <c r="S1608" s="85"/>
      <c r="T1608" s="8"/>
    </row>
    <row r="1609" spans="1:20" ht="1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8"/>
      <c r="N1609" s="8"/>
      <c r="O1609" s="8"/>
      <c r="P1609" s="8"/>
      <c r="Q1609" s="73"/>
      <c r="R1609" s="73"/>
      <c r="S1609" s="85"/>
      <c r="T1609" s="8"/>
    </row>
    <row r="1610" spans="1:20" ht="1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8"/>
      <c r="N1610" s="8"/>
      <c r="O1610" s="8"/>
      <c r="P1610" s="8"/>
      <c r="Q1610" s="73"/>
      <c r="R1610" s="73"/>
      <c r="S1610" s="85"/>
      <c r="T1610" s="8"/>
    </row>
    <row r="1611" spans="1:20" ht="1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8"/>
      <c r="N1611" s="8"/>
      <c r="O1611" s="8"/>
      <c r="P1611" s="8"/>
      <c r="Q1611" s="73"/>
      <c r="R1611" s="73"/>
      <c r="S1611" s="85"/>
      <c r="T1611" s="8"/>
    </row>
    <row r="1612" spans="1:20" ht="1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8"/>
      <c r="N1612" s="8"/>
      <c r="O1612" s="8"/>
      <c r="P1612" s="8"/>
      <c r="Q1612" s="73"/>
      <c r="R1612" s="73"/>
      <c r="S1612" s="85"/>
      <c r="T1612" s="8"/>
    </row>
    <row r="1613" spans="1:20" ht="1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8"/>
      <c r="N1613" s="8"/>
      <c r="O1613" s="8"/>
      <c r="P1613" s="8"/>
      <c r="Q1613" s="73"/>
      <c r="R1613" s="73"/>
      <c r="S1613" s="85"/>
      <c r="T1613" s="8"/>
    </row>
    <row r="1614" spans="1:20" ht="1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8"/>
      <c r="N1614" s="8"/>
      <c r="O1614" s="8"/>
      <c r="P1614" s="8"/>
      <c r="Q1614" s="73"/>
      <c r="R1614" s="73"/>
      <c r="S1614" s="85"/>
      <c r="T1614" s="8"/>
    </row>
    <row r="1615" spans="1:20" ht="1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8"/>
      <c r="N1615" s="8"/>
      <c r="O1615" s="8"/>
      <c r="P1615" s="8"/>
      <c r="Q1615" s="73"/>
      <c r="R1615" s="73"/>
      <c r="S1615" s="85"/>
      <c r="T1615" s="8"/>
    </row>
    <row r="1616" spans="1:20" ht="1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8"/>
      <c r="N1616" s="8"/>
      <c r="O1616" s="8"/>
      <c r="P1616" s="8"/>
      <c r="Q1616" s="73"/>
      <c r="R1616" s="73"/>
      <c r="S1616" s="85"/>
      <c r="T1616" s="8"/>
    </row>
    <row r="1617" spans="1:20" ht="1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8"/>
      <c r="N1617" s="8"/>
      <c r="O1617" s="8"/>
      <c r="P1617" s="8"/>
      <c r="Q1617" s="73"/>
      <c r="R1617" s="73"/>
      <c r="S1617" s="85"/>
      <c r="T1617" s="8"/>
    </row>
    <row r="1618" spans="1:20" ht="1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8"/>
      <c r="N1618" s="8"/>
      <c r="O1618" s="8"/>
      <c r="P1618" s="8"/>
      <c r="Q1618" s="73"/>
      <c r="R1618" s="73"/>
      <c r="S1618" s="85"/>
      <c r="T1618" s="8"/>
    </row>
    <row r="1619" spans="1:20" ht="1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8"/>
      <c r="N1619" s="8"/>
      <c r="O1619" s="8"/>
      <c r="P1619" s="8"/>
      <c r="Q1619" s="73"/>
      <c r="R1619" s="73"/>
      <c r="S1619" s="85"/>
      <c r="T1619" s="8"/>
    </row>
    <row r="1620" spans="1:20" ht="1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8"/>
      <c r="N1620" s="8"/>
      <c r="O1620" s="8"/>
      <c r="P1620" s="8"/>
      <c r="Q1620" s="73"/>
      <c r="R1620" s="73"/>
      <c r="S1620" s="85"/>
      <c r="T1620" s="8"/>
    </row>
    <row r="1621" spans="1:20" ht="1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8"/>
      <c r="N1621" s="8"/>
      <c r="O1621" s="8"/>
      <c r="P1621" s="8"/>
      <c r="Q1621" s="73"/>
      <c r="R1621" s="73"/>
      <c r="S1621" s="85"/>
      <c r="T1621" s="8"/>
    </row>
    <row r="1622" spans="1:20" ht="1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8"/>
      <c r="N1622" s="8"/>
      <c r="O1622" s="8"/>
      <c r="P1622" s="8"/>
      <c r="Q1622" s="73"/>
      <c r="R1622" s="73"/>
      <c r="S1622" s="85"/>
      <c r="T1622" s="8"/>
    </row>
    <row r="1623" spans="1:20" ht="1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8"/>
      <c r="N1623" s="8"/>
      <c r="O1623" s="8"/>
      <c r="P1623" s="8"/>
      <c r="Q1623" s="73"/>
      <c r="R1623" s="73"/>
      <c r="S1623" s="85"/>
      <c r="T1623" s="8"/>
    </row>
    <row r="1624" spans="1:20" ht="1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8"/>
      <c r="N1624" s="8"/>
      <c r="O1624" s="8"/>
      <c r="P1624" s="8"/>
      <c r="Q1624" s="73"/>
      <c r="R1624" s="73"/>
      <c r="S1624" s="85"/>
      <c r="T1624" s="8"/>
    </row>
    <row r="1625" spans="1:20" ht="1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8"/>
      <c r="N1625" s="8"/>
      <c r="O1625" s="8"/>
      <c r="P1625" s="8"/>
      <c r="Q1625" s="73"/>
      <c r="R1625" s="73"/>
      <c r="S1625" s="85"/>
      <c r="T1625" s="8"/>
    </row>
    <row r="1626" spans="1:20" ht="1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8"/>
      <c r="N1626" s="8"/>
      <c r="O1626" s="8"/>
      <c r="P1626" s="8"/>
      <c r="Q1626" s="73"/>
      <c r="R1626" s="73"/>
      <c r="S1626" s="85"/>
      <c r="T1626" s="8"/>
    </row>
    <row r="1627" spans="1:20" ht="1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8"/>
      <c r="N1627" s="8"/>
      <c r="O1627" s="8"/>
      <c r="P1627" s="8"/>
      <c r="Q1627" s="73"/>
      <c r="R1627" s="73"/>
      <c r="S1627" s="85"/>
      <c r="T1627" s="8"/>
    </row>
    <row r="1628" spans="1:20" ht="1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8"/>
      <c r="N1628" s="8"/>
      <c r="O1628" s="8"/>
      <c r="P1628" s="8"/>
      <c r="Q1628" s="73"/>
      <c r="R1628" s="73"/>
      <c r="S1628" s="85"/>
      <c r="T1628" s="8"/>
    </row>
    <row r="1629" spans="1:20" ht="1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8"/>
      <c r="N1629" s="8"/>
      <c r="O1629" s="8"/>
      <c r="P1629" s="8"/>
      <c r="Q1629" s="73"/>
      <c r="R1629" s="73"/>
      <c r="S1629" s="85"/>
      <c r="T1629" s="8"/>
    </row>
    <row r="1630" spans="1:20" ht="1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8"/>
      <c r="N1630" s="8"/>
      <c r="O1630" s="8"/>
      <c r="P1630" s="8"/>
      <c r="Q1630" s="73"/>
      <c r="R1630" s="73"/>
      <c r="S1630" s="85"/>
      <c r="T1630" s="8"/>
    </row>
    <row r="1631" spans="1:20" ht="1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8"/>
      <c r="N1631" s="8"/>
      <c r="O1631" s="8"/>
      <c r="P1631" s="8"/>
      <c r="Q1631" s="73"/>
      <c r="R1631" s="73"/>
      <c r="S1631" s="85"/>
      <c r="T1631" s="8"/>
    </row>
    <row r="1632" spans="1:20" ht="1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8"/>
      <c r="N1632" s="8"/>
      <c r="O1632" s="8"/>
      <c r="P1632" s="8"/>
      <c r="Q1632" s="73"/>
      <c r="R1632" s="73"/>
      <c r="S1632" s="85"/>
      <c r="T1632" s="8"/>
    </row>
    <row r="1633" spans="1:20" ht="1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8"/>
      <c r="N1633" s="8"/>
      <c r="O1633" s="8"/>
      <c r="P1633" s="8"/>
      <c r="Q1633" s="73"/>
      <c r="R1633" s="73"/>
      <c r="S1633" s="85"/>
      <c r="T1633" s="8"/>
    </row>
    <row r="1634" spans="1:20" ht="1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8"/>
      <c r="N1634" s="8"/>
      <c r="O1634" s="8"/>
      <c r="P1634" s="8"/>
      <c r="Q1634" s="73"/>
      <c r="R1634" s="73"/>
      <c r="S1634" s="85"/>
      <c r="T1634" s="8"/>
    </row>
    <row r="1635" spans="1:20" ht="1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8"/>
      <c r="N1635" s="8"/>
      <c r="O1635" s="8"/>
      <c r="P1635" s="8"/>
      <c r="Q1635" s="73"/>
      <c r="R1635" s="73"/>
      <c r="S1635" s="85"/>
      <c r="T1635" s="8"/>
    </row>
    <row r="1636" spans="1:20" ht="1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8"/>
      <c r="N1636" s="8"/>
      <c r="O1636" s="8"/>
      <c r="P1636" s="8"/>
      <c r="Q1636" s="73"/>
      <c r="R1636" s="73"/>
      <c r="S1636" s="85"/>
      <c r="T1636" s="8"/>
    </row>
    <row r="1637" spans="1:20" ht="1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8"/>
      <c r="N1637" s="8"/>
      <c r="O1637" s="8"/>
      <c r="P1637" s="8"/>
      <c r="Q1637" s="73"/>
      <c r="R1637" s="73"/>
      <c r="S1637" s="85"/>
      <c r="T1637" s="8"/>
    </row>
    <row r="1638" spans="1:20" ht="1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8"/>
      <c r="N1638" s="8"/>
      <c r="O1638" s="8"/>
      <c r="P1638" s="8"/>
      <c r="Q1638" s="73"/>
      <c r="R1638" s="73"/>
      <c r="S1638" s="85"/>
      <c r="T1638" s="8"/>
    </row>
    <row r="1639" spans="1:20" ht="1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8"/>
      <c r="N1639" s="8"/>
      <c r="O1639" s="8"/>
      <c r="P1639" s="8"/>
      <c r="Q1639" s="73"/>
      <c r="R1639" s="73"/>
      <c r="S1639" s="85"/>
      <c r="T1639" s="8"/>
    </row>
    <row r="1640" spans="1:20" ht="1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8"/>
      <c r="N1640" s="8"/>
      <c r="O1640" s="8"/>
      <c r="P1640" s="8"/>
      <c r="Q1640" s="73"/>
      <c r="R1640" s="73"/>
      <c r="S1640" s="85"/>
      <c r="T1640" s="8"/>
    </row>
    <row r="1641" spans="1:20" ht="1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8"/>
      <c r="N1641" s="8"/>
      <c r="O1641" s="8"/>
      <c r="P1641" s="8"/>
      <c r="Q1641" s="73"/>
      <c r="R1641" s="73"/>
      <c r="S1641" s="85"/>
      <c r="T1641" s="8"/>
    </row>
    <row r="1642" spans="1:20" ht="1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8"/>
      <c r="N1642" s="8"/>
      <c r="O1642" s="8"/>
      <c r="P1642" s="8"/>
      <c r="Q1642" s="73"/>
      <c r="R1642" s="73"/>
      <c r="S1642" s="85"/>
      <c r="T1642" s="8"/>
    </row>
    <row r="1643" spans="1:20" ht="1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8"/>
      <c r="N1643" s="8"/>
      <c r="O1643" s="8"/>
      <c r="P1643" s="8"/>
      <c r="Q1643" s="73"/>
      <c r="R1643" s="73"/>
      <c r="S1643" s="85"/>
      <c r="T1643" s="8"/>
    </row>
    <row r="1644" spans="1:20" ht="1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8"/>
      <c r="N1644" s="8"/>
      <c r="O1644" s="8"/>
      <c r="P1644" s="8"/>
      <c r="Q1644" s="73"/>
      <c r="R1644" s="73"/>
      <c r="S1644" s="85"/>
      <c r="T1644" s="8"/>
    </row>
    <row r="1645" spans="1:20" ht="1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8"/>
      <c r="N1645" s="8"/>
      <c r="O1645" s="8"/>
      <c r="P1645" s="8"/>
      <c r="Q1645" s="73"/>
      <c r="R1645" s="73"/>
      <c r="S1645" s="85"/>
      <c r="T1645" s="8"/>
    </row>
    <row r="1646" spans="1:20" ht="1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8"/>
      <c r="N1646" s="8"/>
      <c r="O1646" s="8"/>
      <c r="P1646" s="8"/>
      <c r="Q1646" s="73"/>
      <c r="R1646" s="73"/>
      <c r="S1646" s="85"/>
      <c r="T1646" s="8"/>
    </row>
    <row r="1647" spans="1:20" ht="1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8"/>
      <c r="N1647" s="8"/>
      <c r="O1647" s="8"/>
      <c r="P1647" s="8"/>
      <c r="Q1647" s="73"/>
      <c r="R1647" s="73"/>
      <c r="S1647" s="85"/>
      <c r="T1647" s="8"/>
    </row>
    <row r="1648" spans="1:20" ht="1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8"/>
      <c r="N1648" s="8"/>
      <c r="O1648" s="8"/>
      <c r="P1648" s="8"/>
      <c r="Q1648" s="73"/>
      <c r="R1648" s="73"/>
      <c r="S1648" s="85"/>
      <c r="T1648" s="8"/>
    </row>
    <row r="1649" spans="1:20" ht="1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8"/>
      <c r="N1649" s="8"/>
      <c r="O1649" s="8"/>
      <c r="P1649" s="8"/>
      <c r="Q1649" s="73"/>
      <c r="R1649" s="73"/>
      <c r="S1649" s="85"/>
      <c r="T1649" s="8"/>
    </row>
    <row r="1650" spans="1:20" ht="1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8"/>
      <c r="N1650" s="8"/>
      <c r="O1650" s="8"/>
      <c r="P1650" s="8"/>
      <c r="Q1650" s="73"/>
      <c r="R1650" s="73"/>
      <c r="S1650" s="85"/>
      <c r="T1650" s="8"/>
    </row>
    <row r="1651" spans="1:20" ht="1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8"/>
      <c r="N1651" s="8"/>
      <c r="O1651" s="8"/>
      <c r="P1651" s="8"/>
      <c r="Q1651" s="73"/>
      <c r="R1651" s="73"/>
      <c r="S1651" s="85"/>
      <c r="T1651" s="8"/>
    </row>
    <row r="1652" spans="1:20" ht="1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8"/>
      <c r="N1652" s="8"/>
      <c r="O1652" s="8"/>
      <c r="P1652" s="8"/>
      <c r="Q1652" s="73"/>
      <c r="R1652" s="73"/>
      <c r="S1652" s="85"/>
      <c r="T1652" s="8"/>
    </row>
    <row r="1653" spans="1:20" ht="1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8"/>
      <c r="N1653" s="8"/>
      <c r="O1653" s="8"/>
      <c r="P1653" s="8"/>
      <c r="Q1653" s="73"/>
      <c r="R1653" s="73"/>
      <c r="S1653" s="85"/>
      <c r="T1653" s="8"/>
    </row>
    <row r="1654" spans="1:20" ht="1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8"/>
      <c r="N1654" s="8"/>
      <c r="O1654" s="8"/>
      <c r="P1654" s="8"/>
      <c r="Q1654" s="73"/>
      <c r="R1654" s="73"/>
      <c r="S1654" s="85"/>
      <c r="T1654" s="8"/>
    </row>
    <row r="1655" spans="1:20" ht="1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8"/>
      <c r="N1655" s="8"/>
      <c r="O1655" s="8"/>
      <c r="P1655" s="8"/>
      <c r="Q1655" s="73"/>
      <c r="R1655" s="73"/>
      <c r="S1655" s="85"/>
      <c r="T1655" s="8"/>
    </row>
    <row r="1656" spans="1:20" ht="1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8"/>
      <c r="N1656" s="8"/>
      <c r="O1656" s="8"/>
      <c r="P1656" s="8"/>
      <c r="Q1656" s="73"/>
      <c r="R1656" s="73"/>
      <c r="S1656" s="85"/>
      <c r="T1656" s="8"/>
    </row>
    <row r="1657" spans="1:20" ht="1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8"/>
      <c r="N1657" s="8"/>
      <c r="O1657" s="8"/>
      <c r="P1657" s="8"/>
      <c r="Q1657" s="73"/>
      <c r="R1657" s="73"/>
      <c r="S1657" s="85"/>
      <c r="T1657" s="8"/>
    </row>
    <row r="1658" spans="1:20" ht="1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8"/>
      <c r="N1658" s="8"/>
      <c r="O1658" s="8"/>
      <c r="P1658" s="8"/>
      <c r="Q1658" s="73"/>
      <c r="R1658" s="73"/>
      <c r="S1658" s="85"/>
      <c r="T1658" s="8"/>
    </row>
    <row r="1659" spans="1:20" ht="1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8"/>
      <c r="N1659" s="8"/>
      <c r="O1659" s="8"/>
      <c r="P1659" s="8"/>
      <c r="Q1659" s="73"/>
      <c r="R1659" s="73"/>
      <c r="S1659" s="85"/>
      <c r="T1659" s="8"/>
    </row>
    <row r="1660" spans="1:20" ht="1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8"/>
      <c r="N1660" s="8"/>
      <c r="O1660" s="8"/>
      <c r="P1660" s="8"/>
      <c r="Q1660" s="73"/>
      <c r="R1660" s="73"/>
      <c r="S1660" s="85"/>
      <c r="T1660" s="8"/>
    </row>
    <row r="1661" spans="1:20" ht="1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8"/>
      <c r="N1661" s="8"/>
      <c r="O1661" s="8"/>
      <c r="P1661" s="8"/>
      <c r="Q1661" s="73"/>
      <c r="R1661" s="73"/>
      <c r="S1661" s="85"/>
      <c r="T1661" s="8"/>
    </row>
    <row r="1662" spans="1:20" ht="1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8"/>
      <c r="N1662" s="8"/>
      <c r="O1662" s="8"/>
      <c r="P1662" s="8"/>
      <c r="Q1662" s="73"/>
      <c r="R1662" s="73"/>
      <c r="S1662" s="85"/>
      <c r="T1662" s="8"/>
    </row>
    <row r="1663" spans="1:20" ht="1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8"/>
      <c r="N1663" s="8"/>
      <c r="O1663" s="8"/>
      <c r="P1663" s="8"/>
      <c r="Q1663" s="73"/>
      <c r="R1663" s="73"/>
      <c r="S1663" s="85"/>
      <c r="T1663" s="8"/>
    </row>
    <row r="1664" spans="1:20" ht="1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8"/>
      <c r="N1664" s="8"/>
      <c r="O1664" s="8"/>
      <c r="P1664" s="8"/>
      <c r="Q1664" s="73"/>
      <c r="R1664" s="73"/>
      <c r="S1664" s="85"/>
      <c r="T1664" s="8"/>
    </row>
    <row r="1665" spans="1:20" ht="1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8"/>
      <c r="N1665" s="8"/>
      <c r="O1665" s="8"/>
      <c r="P1665" s="8"/>
      <c r="Q1665" s="73"/>
      <c r="R1665" s="73"/>
      <c r="S1665" s="85"/>
      <c r="T1665" s="8"/>
    </row>
    <row r="1666" spans="1:20" ht="1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8"/>
      <c r="N1666" s="8"/>
      <c r="O1666" s="8"/>
      <c r="P1666" s="8"/>
      <c r="Q1666" s="73"/>
      <c r="R1666" s="73"/>
      <c r="S1666" s="85"/>
      <c r="T1666" s="8"/>
    </row>
    <row r="1667" spans="1:20" ht="1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8"/>
      <c r="N1667" s="8"/>
      <c r="O1667" s="8"/>
      <c r="P1667" s="8"/>
      <c r="Q1667" s="73"/>
      <c r="R1667" s="73"/>
      <c r="S1667" s="85"/>
      <c r="T1667" s="8"/>
    </row>
    <row r="1668" spans="1:20" ht="1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8"/>
      <c r="N1668" s="8"/>
      <c r="O1668" s="8"/>
      <c r="P1668" s="8"/>
      <c r="Q1668" s="73"/>
      <c r="R1668" s="73"/>
      <c r="S1668" s="85"/>
      <c r="T1668" s="8"/>
    </row>
    <row r="1669" spans="1:20" ht="1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8"/>
      <c r="N1669" s="8"/>
      <c r="O1669" s="8"/>
      <c r="P1669" s="8"/>
      <c r="Q1669" s="73"/>
      <c r="R1669" s="73"/>
      <c r="S1669" s="85"/>
      <c r="T1669" s="8"/>
    </row>
    <row r="1670" spans="1:20" ht="1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8"/>
      <c r="N1670" s="8"/>
      <c r="O1670" s="8"/>
      <c r="P1670" s="8"/>
      <c r="Q1670" s="73"/>
      <c r="R1670" s="73"/>
      <c r="S1670" s="85"/>
      <c r="T1670" s="8"/>
    </row>
    <row r="1671" spans="1:20" ht="1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8"/>
      <c r="N1671" s="8"/>
      <c r="O1671" s="8"/>
      <c r="P1671" s="8"/>
      <c r="Q1671" s="73"/>
      <c r="R1671" s="73"/>
      <c r="S1671" s="85"/>
      <c r="T1671" s="8"/>
    </row>
    <row r="1672" spans="1:20" ht="1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8"/>
      <c r="N1672" s="8"/>
      <c r="O1672" s="8"/>
      <c r="P1672" s="8"/>
      <c r="Q1672" s="73"/>
      <c r="R1672" s="73"/>
      <c r="S1672" s="85"/>
      <c r="T1672" s="8"/>
    </row>
    <row r="1673" spans="1:20" ht="1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8"/>
      <c r="N1673" s="8"/>
      <c r="O1673" s="8"/>
      <c r="P1673" s="8"/>
      <c r="Q1673" s="73"/>
      <c r="R1673" s="73"/>
      <c r="S1673" s="85"/>
      <c r="T1673" s="8"/>
    </row>
    <row r="1674" spans="1:20" ht="1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8"/>
      <c r="N1674" s="8"/>
      <c r="O1674" s="8"/>
      <c r="P1674" s="8"/>
      <c r="Q1674" s="73"/>
      <c r="R1674" s="73"/>
      <c r="S1674" s="85"/>
      <c r="T1674" s="8"/>
    </row>
    <row r="1675" spans="1:20" ht="1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8"/>
      <c r="N1675" s="8"/>
      <c r="O1675" s="8"/>
      <c r="P1675" s="8"/>
      <c r="Q1675" s="73"/>
      <c r="R1675" s="73"/>
      <c r="S1675" s="85"/>
      <c r="T1675" s="8"/>
    </row>
    <row r="1676" spans="1:20" ht="1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8"/>
      <c r="N1676" s="8"/>
      <c r="O1676" s="8"/>
      <c r="P1676" s="8"/>
      <c r="Q1676" s="73"/>
      <c r="R1676" s="73"/>
      <c r="S1676" s="85"/>
      <c r="T1676" s="8"/>
    </row>
    <row r="1677" spans="1:20" ht="1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8"/>
      <c r="N1677" s="8"/>
      <c r="O1677" s="8"/>
      <c r="P1677" s="8"/>
      <c r="Q1677" s="73"/>
      <c r="R1677" s="73"/>
      <c r="S1677" s="85"/>
      <c r="T1677" s="8"/>
    </row>
    <row r="1678" spans="1:20" ht="1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8"/>
      <c r="N1678" s="8"/>
      <c r="O1678" s="8"/>
      <c r="P1678" s="8"/>
      <c r="Q1678" s="73"/>
      <c r="R1678" s="73"/>
      <c r="S1678" s="85"/>
      <c r="T1678" s="8"/>
    </row>
    <row r="1679" spans="1:20" ht="1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8"/>
      <c r="N1679" s="8"/>
      <c r="O1679" s="8"/>
      <c r="P1679" s="8"/>
      <c r="Q1679" s="73"/>
      <c r="R1679" s="73"/>
      <c r="S1679" s="85"/>
      <c r="T1679" s="8"/>
    </row>
    <row r="1680" spans="1:20" ht="1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8"/>
      <c r="N1680" s="8"/>
      <c r="O1680" s="8"/>
      <c r="P1680" s="8"/>
      <c r="Q1680" s="73"/>
      <c r="R1680" s="73"/>
      <c r="S1680" s="85"/>
      <c r="T1680" s="8"/>
    </row>
    <row r="1681" spans="1:20" ht="1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8"/>
      <c r="N1681" s="8"/>
      <c r="O1681" s="8"/>
      <c r="P1681" s="8"/>
      <c r="Q1681" s="73"/>
      <c r="R1681" s="73"/>
      <c r="S1681" s="85"/>
      <c r="T1681" s="8"/>
    </row>
    <row r="1682" spans="1:20" ht="1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8"/>
      <c r="N1682" s="8"/>
      <c r="O1682" s="8"/>
      <c r="P1682" s="8"/>
      <c r="Q1682" s="73"/>
      <c r="R1682" s="73"/>
      <c r="S1682" s="85"/>
      <c r="T1682" s="8"/>
    </row>
    <row r="1683" spans="1:20" ht="1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8"/>
      <c r="N1683" s="8"/>
      <c r="O1683" s="8"/>
      <c r="P1683" s="8"/>
      <c r="Q1683" s="73"/>
      <c r="R1683" s="73"/>
      <c r="S1683" s="85"/>
      <c r="T1683" s="8"/>
    </row>
    <row r="1684" spans="1:20" ht="1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8"/>
      <c r="N1684" s="8"/>
      <c r="O1684" s="8"/>
      <c r="P1684" s="8"/>
      <c r="Q1684" s="73"/>
      <c r="R1684" s="73"/>
      <c r="S1684" s="85"/>
      <c r="T1684" s="8"/>
    </row>
    <row r="1685" spans="1:20" ht="1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8"/>
      <c r="N1685" s="8"/>
      <c r="O1685" s="8"/>
      <c r="P1685" s="8"/>
      <c r="Q1685" s="73"/>
      <c r="R1685" s="73"/>
      <c r="S1685" s="85"/>
      <c r="T1685" s="8"/>
    </row>
    <row r="1686" spans="1:20" ht="1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8"/>
      <c r="N1686" s="8"/>
      <c r="O1686" s="8"/>
      <c r="P1686" s="8"/>
      <c r="Q1686" s="73"/>
      <c r="R1686" s="73"/>
      <c r="S1686" s="85"/>
      <c r="T1686" s="8"/>
    </row>
    <row r="1687" spans="1:20" ht="1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8"/>
      <c r="N1687" s="8"/>
      <c r="O1687" s="8"/>
      <c r="P1687" s="8"/>
      <c r="Q1687" s="73"/>
      <c r="R1687" s="73"/>
      <c r="S1687" s="85"/>
      <c r="T1687" s="8"/>
    </row>
    <row r="1688" spans="1:20" ht="1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8"/>
      <c r="N1688" s="8"/>
      <c r="O1688" s="8"/>
      <c r="P1688" s="8"/>
      <c r="Q1688" s="73"/>
      <c r="R1688" s="73"/>
      <c r="S1688" s="85"/>
      <c r="T1688" s="8"/>
    </row>
    <row r="1689" spans="1:20" ht="1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8"/>
      <c r="N1689" s="8"/>
      <c r="O1689" s="8"/>
      <c r="P1689" s="8"/>
      <c r="Q1689" s="73"/>
      <c r="R1689" s="73"/>
      <c r="S1689" s="85"/>
      <c r="T1689" s="8"/>
    </row>
    <row r="1690" spans="1:20" ht="1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8"/>
      <c r="N1690" s="8"/>
      <c r="O1690" s="8"/>
      <c r="P1690" s="8"/>
      <c r="Q1690" s="73"/>
      <c r="R1690" s="73"/>
      <c r="S1690" s="85"/>
      <c r="T1690" s="8"/>
    </row>
    <row r="1691" spans="1:20" ht="1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8"/>
      <c r="N1691" s="8"/>
      <c r="O1691" s="8"/>
      <c r="P1691" s="8"/>
      <c r="Q1691" s="73"/>
      <c r="R1691" s="73"/>
      <c r="S1691" s="85"/>
      <c r="T1691" s="8"/>
    </row>
    <row r="1692" spans="1:20" ht="1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8"/>
      <c r="N1692" s="8"/>
      <c r="O1692" s="8"/>
      <c r="P1692" s="8"/>
      <c r="Q1692" s="73"/>
      <c r="R1692" s="73"/>
      <c r="S1692" s="85"/>
      <c r="T1692" s="8"/>
    </row>
    <row r="1693" spans="1:20" ht="1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8"/>
      <c r="N1693" s="8"/>
      <c r="O1693" s="8"/>
      <c r="P1693" s="8"/>
      <c r="Q1693" s="73"/>
      <c r="R1693" s="73"/>
      <c r="S1693" s="85"/>
      <c r="T1693" s="8"/>
    </row>
    <row r="1694" spans="1:20" ht="1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8"/>
      <c r="N1694" s="8"/>
      <c r="O1694" s="8"/>
      <c r="P1694" s="8"/>
      <c r="Q1694" s="73"/>
      <c r="R1694" s="73"/>
      <c r="S1694" s="85"/>
      <c r="T1694" s="8"/>
    </row>
    <row r="1695" spans="1:20" ht="1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8"/>
      <c r="N1695" s="8"/>
      <c r="O1695" s="8"/>
      <c r="P1695" s="8"/>
      <c r="Q1695" s="73"/>
      <c r="R1695" s="73"/>
      <c r="S1695" s="85"/>
      <c r="T1695" s="8"/>
    </row>
    <row r="1696" spans="1:20" ht="1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8"/>
      <c r="N1696" s="8"/>
      <c r="O1696" s="8"/>
      <c r="P1696" s="8"/>
      <c r="Q1696" s="73"/>
      <c r="R1696" s="73"/>
      <c r="S1696" s="85"/>
      <c r="T1696" s="8"/>
    </row>
    <row r="1697" spans="1:20" ht="1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8"/>
      <c r="N1697" s="8"/>
      <c r="O1697" s="8"/>
      <c r="P1697" s="8"/>
      <c r="Q1697" s="73"/>
      <c r="R1697" s="73"/>
      <c r="S1697" s="85"/>
      <c r="T1697" s="8"/>
    </row>
    <row r="1698" spans="1:20" ht="1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8"/>
      <c r="N1698" s="8"/>
      <c r="O1698" s="8"/>
      <c r="P1698" s="8"/>
      <c r="Q1698" s="73"/>
      <c r="R1698" s="73"/>
      <c r="S1698" s="85"/>
      <c r="T1698" s="8"/>
    </row>
    <row r="1699" spans="1:20" ht="1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8"/>
      <c r="N1699" s="8"/>
      <c r="O1699" s="8"/>
      <c r="P1699" s="8"/>
      <c r="Q1699" s="73"/>
      <c r="R1699" s="73"/>
      <c r="S1699" s="85"/>
      <c r="T1699" s="8"/>
    </row>
    <row r="1700" spans="1:20" ht="1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8"/>
      <c r="N1700" s="8"/>
      <c r="O1700" s="8"/>
      <c r="P1700" s="8"/>
      <c r="Q1700" s="73"/>
      <c r="R1700" s="73"/>
      <c r="S1700" s="85"/>
      <c r="T1700" s="8"/>
    </row>
    <row r="1701" spans="1:20" ht="1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8"/>
      <c r="N1701" s="8"/>
      <c r="O1701" s="8"/>
      <c r="P1701" s="8"/>
      <c r="Q1701" s="73"/>
      <c r="R1701" s="73"/>
      <c r="S1701" s="85"/>
      <c r="T1701" s="8"/>
    </row>
    <row r="1702" spans="1:20" ht="1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8"/>
      <c r="N1702" s="8"/>
      <c r="O1702" s="8"/>
      <c r="P1702" s="8"/>
      <c r="Q1702" s="73"/>
      <c r="R1702" s="73"/>
      <c r="S1702" s="85"/>
      <c r="T1702" s="8"/>
    </row>
    <row r="1703" spans="1:20" ht="1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8"/>
      <c r="N1703" s="8"/>
      <c r="O1703" s="8"/>
      <c r="P1703" s="8"/>
      <c r="Q1703" s="73"/>
      <c r="R1703" s="73"/>
      <c r="S1703" s="85"/>
      <c r="T1703" s="8"/>
    </row>
    <row r="1704" spans="1:20" ht="1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8"/>
      <c r="N1704" s="8"/>
      <c r="O1704" s="8"/>
      <c r="P1704" s="8"/>
      <c r="Q1704" s="73"/>
      <c r="R1704" s="73"/>
      <c r="S1704" s="85"/>
      <c r="T1704" s="8"/>
    </row>
    <row r="1705" spans="1:20" ht="1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8"/>
      <c r="N1705" s="8"/>
      <c r="O1705" s="8"/>
      <c r="P1705" s="8"/>
      <c r="Q1705" s="73"/>
      <c r="R1705" s="73"/>
      <c r="S1705" s="85"/>
      <c r="T1705" s="8"/>
    </row>
    <row r="1706" spans="1:20" ht="1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8"/>
      <c r="N1706" s="8"/>
      <c r="O1706" s="8"/>
      <c r="P1706" s="8"/>
      <c r="Q1706" s="73"/>
      <c r="R1706" s="73"/>
      <c r="S1706" s="85"/>
      <c r="T1706" s="8"/>
    </row>
    <row r="1707" spans="1:20" ht="1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8"/>
      <c r="N1707" s="8"/>
      <c r="O1707" s="8"/>
      <c r="P1707" s="8"/>
      <c r="Q1707" s="73"/>
      <c r="R1707" s="73"/>
      <c r="S1707" s="85"/>
      <c r="T1707" s="8"/>
    </row>
    <row r="1708" spans="1:20" ht="1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8"/>
      <c r="N1708" s="8"/>
      <c r="O1708" s="8"/>
      <c r="P1708" s="8"/>
      <c r="Q1708" s="73"/>
      <c r="R1708" s="73"/>
      <c r="S1708" s="85"/>
      <c r="T1708" s="8"/>
    </row>
    <row r="1709" spans="1:20" ht="1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8"/>
      <c r="N1709" s="8"/>
      <c r="O1709" s="8"/>
      <c r="P1709" s="8"/>
      <c r="Q1709" s="73"/>
      <c r="R1709" s="73"/>
      <c r="S1709" s="85"/>
      <c r="T1709" s="8"/>
    </row>
    <row r="1710" spans="1:20" ht="1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8"/>
      <c r="N1710" s="8"/>
      <c r="O1710" s="8"/>
      <c r="P1710" s="8"/>
      <c r="Q1710" s="73"/>
      <c r="R1710" s="73"/>
      <c r="S1710" s="85"/>
      <c r="T1710" s="8"/>
    </row>
    <row r="1711" spans="1:20" ht="1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8"/>
      <c r="N1711" s="8"/>
      <c r="O1711" s="8"/>
      <c r="P1711" s="8"/>
      <c r="Q1711" s="73"/>
      <c r="R1711" s="73"/>
      <c r="S1711" s="85"/>
      <c r="T1711" s="8"/>
    </row>
    <row r="1712" spans="1:20" ht="1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8"/>
      <c r="N1712" s="8"/>
      <c r="O1712" s="8"/>
      <c r="P1712" s="8"/>
      <c r="Q1712" s="73"/>
      <c r="R1712" s="73"/>
      <c r="S1712" s="85"/>
      <c r="T1712" s="8"/>
    </row>
    <row r="1713" spans="1:20" ht="1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8"/>
      <c r="N1713" s="8"/>
      <c r="O1713" s="8"/>
      <c r="P1713" s="8"/>
      <c r="Q1713" s="73"/>
      <c r="R1713" s="73"/>
      <c r="S1713" s="85"/>
      <c r="T1713" s="8"/>
    </row>
    <row r="1714" spans="1:20" ht="1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8"/>
      <c r="N1714" s="8"/>
      <c r="O1714" s="8"/>
      <c r="P1714" s="8"/>
      <c r="Q1714" s="73"/>
      <c r="R1714" s="73"/>
      <c r="S1714" s="85"/>
      <c r="T1714" s="8"/>
    </row>
    <row r="1715" spans="1:20" ht="1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8"/>
      <c r="N1715" s="8"/>
      <c r="O1715" s="8"/>
      <c r="P1715" s="8"/>
      <c r="Q1715" s="73"/>
      <c r="R1715" s="73"/>
      <c r="S1715" s="85"/>
      <c r="T1715" s="8"/>
    </row>
    <row r="1716" spans="1:20" ht="1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8"/>
      <c r="N1716" s="8"/>
      <c r="O1716" s="8"/>
      <c r="P1716" s="8"/>
      <c r="Q1716" s="73"/>
      <c r="R1716" s="73"/>
      <c r="S1716" s="85"/>
      <c r="T1716" s="8"/>
    </row>
    <row r="1717" spans="1:20" ht="1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8"/>
      <c r="N1717" s="8"/>
      <c r="O1717" s="8"/>
      <c r="P1717" s="8"/>
      <c r="Q1717" s="73"/>
      <c r="R1717" s="73"/>
      <c r="S1717" s="85"/>
      <c r="T1717" s="8"/>
    </row>
    <row r="1718" spans="1:20" ht="1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8"/>
      <c r="N1718" s="8"/>
      <c r="O1718" s="8"/>
      <c r="P1718" s="8"/>
      <c r="Q1718" s="73"/>
      <c r="R1718" s="73"/>
      <c r="S1718" s="85"/>
      <c r="T1718" s="8"/>
    </row>
    <row r="1719" spans="1:20" ht="1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8"/>
      <c r="N1719" s="8"/>
      <c r="O1719" s="8"/>
      <c r="P1719" s="8"/>
      <c r="Q1719" s="73"/>
      <c r="R1719" s="73"/>
      <c r="S1719" s="85"/>
      <c r="T1719" s="8"/>
    </row>
    <row r="1720" spans="1:20" ht="1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8"/>
      <c r="N1720" s="8"/>
      <c r="O1720" s="8"/>
      <c r="P1720" s="8"/>
      <c r="Q1720" s="73"/>
      <c r="R1720" s="73"/>
      <c r="S1720" s="85"/>
      <c r="T1720" s="8"/>
    </row>
    <row r="1721" spans="1:20" ht="1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8"/>
      <c r="N1721" s="8"/>
      <c r="O1721" s="8"/>
      <c r="P1721" s="8"/>
      <c r="Q1721" s="73"/>
      <c r="R1721" s="73"/>
      <c r="S1721" s="85"/>
      <c r="T1721" s="8"/>
    </row>
    <row r="1722" spans="1:20" ht="1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8"/>
      <c r="N1722" s="8"/>
      <c r="O1722" s="8"/>
      <c r="P1722" s="8"/>
      <c r="Q1722" s="73"/>
      <c r="R1722" s="73"/>
      <c r="S1722" s="85"/>
      <c r="T1722" s="8"/>
    </row>
    <row r="1723" spans="1:20" ht="1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8"/>
      <c r="N1723" s="8"/>
      <c r="O1723" s="8"/>
      <c r="P1723" s="8"/>
      <c r="Q1723" s="73"/>
      <c r="R1723" s="73"/>
      <c r="S1723" s="85"/>
      <c r="T1723" s="8"/>
    </row>
    <row r="1724" spans="1:20" ht="1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8"/>
      <c r="N1724" s="8"/>
      <c r="O1724" s="8"/>
      <c r="P1724" s="8"/>
      <c r="Q1724" s="73"/>
      <c r="R1724" s="73"/>
      <c r="S1724" s="85"/>
      <c r="T1724" s="8"/>
    </row>
    <row r="1725" spans="1:20" ht="1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8"/>
      <c r="N1725" s="8"/>
      <c r="O1725" s="8"/>
      <c r="P1725" s="8"/>
      <c r="Q1725" s="73"/>
      <c r="R1725" s="73"/>
      <c r="S1725" s="85"/>
      <c r="T1725" s="8"/>
    </row>
    <row r="1726" spans="1:20" ht="1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8"/>
      <c r="N1726" s="8"/>
      <c r="O1726" s="8"/>
      <c r="P1726" s="8"/>
      <c r="Q1726" s="73"/>
      <c r="R1726" s="73"/>
      <c r="S1726" s="85"/>
      <c r="T1726" s="8"/>
    </row>
    <row r="1727" spans="1:20" ht="1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8"/>
      <c r="N1727" s="8"/>
      <c r="O1727" s="8"/>
      <c r="P1727" s="8"/>
      <c r="Q1727" s="73"/>
      <c r="R1727" s="73"/>
      <c r="S1727" s="85"/>
      <c r="T1727" s="8"/>
    </row>
    <row r="1728" spans="1:20" ht="1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8"/>
      <c r="N1728" s="8"/>
      <c r="O1728" s="8"/>
      <c r="P1728" s="8"/>
      <c r="Q1728" s="73"/>
      <c r="R1728" s="73"/>
      <c r="S1728" s="85"/>
      <c r="T1728" s="8"/>
    </row>
    <row r="1729" spans="1:20" ht="1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8"/>
      <c r="N1729" s="8"/>
      <c r="O1729" s="8"/>
      <c r="P1729" s="8"/>
      <c r="Q1729" s="73"/>
      <c r="R1729" s="73"/>
      <c r="S1729" s="85"/>
      <c r="T1729" s="8"/>
    </row>
    <row r="1730" spans="1:20" ht="1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8"/>
      <c r="N1730" s="8"/>
      <c r="O1730" s="8"/>
      <c r="P1730" s="8"/>
      <c r="Q1730" s="73"/>
      <c r="R1730" s="73"/>
      <c r="S1730" s="85"/>
      <c r="T1730" s="8"/>
    </row>
    <row r="1731" spans="1:20" ht="1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8"/>
      <c r="N1731" s="8"/>
      <c r="O1731" s="8"/>
      <c r="P1731" s="8"/>
      <c r="Q1731" s="73"/>
      <c r="R1731" s="73"/>
      <c r="S1731" s="85"/>
      <c r="T1731" s="8"/>
    </row>
    <row r="1732" spans="1:20" ht="1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8"/>
      <c r="N1732" s="8"/>
      <c r="O1732" s="8"/>
      <c r="P1732" s="8"/>
      <c r="Q1732" s="73"/>
      <c r="R1732" s="73"/>
      <c r="S1732" s="85"/>
      <c r="T1732" s="8"/>
    </row>
    <row r="1733" spans="1:20" ht="1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8"/>
      <c r="N1733" s="8"/>
      <c r="O1733" s="8"/>
      <c r="P1733" s="8"/>
      <c r="Q1733" s="73"/>
      <c r="R1733" s="73"/>
      <c r="S1733" s="85"/>
      <c r="T1733" s="8"/>
    </row>
    <row r="1734" spans="1:20" ht="1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8"/>
      <c r="N1734" s="8"/>
      <c r="O1734" s="8"/>
      <c r="P1734" s="8"/>
      <c r="Q1734" s="73"/>
      <c r="R1734" s="73"/>
      <c r="S1734" s="85"/>
      <c r="T1734" s="8"/>
    </row>
    <row r="1735" spans="1:20" ht="1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8"/>
      <c r="N1735" s="8"/>
      <c r="O1735" s="8"/>
      <c r="P1735" s="8"/>
      <c r="Q1735" s="73"/>
      <c r="R1735" s="73"/>
      <c r="S1735" s="85"/>
      <c r="T1735" s="8"/>
    </row>
    <row r="1736" spans="1:20" ht="1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8"/>
      <c r="N1736" s="8"/>
      <c r="O1736" s="8"/>
      <c r="P1736" s="8"/>
      <c r="Q1736" s="73"/>
      <c r="R1736" s="73"/>
      <c r="S1736" s="85"/>
      <c r="T1736" s="8"/>
    </row>
    <row r="1737" spans="1:20" ht="1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8"/>
      <c r="N1737" s="8"/>
      <c r="O1737" s="8"/>
      <c r="P1737" s="8"/>
      <c r="Q1737" s="73"/>
      <c r="R1737" s="73"/>
      <c r="S1737" s="85"/>
      <c r="T1737" s="8"/>
    </row>
    <row r="1738" spans="1:20" ht="1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8"/>
      <c r="N1738" s="8"/>
      <c r="O1738" s="8"/>
      <c r="P1738" s="8"/>
      <c r="Q1738" s="73"/>
      <c r="R1738" s="73"/>
      <c r="S1738" s="85"/>
      <c r="T1738" s="8"/>
    </row>
    <row r="1739" spans="1:20" ht="1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8"/>
      <c r="N1739" s="8"/>
      <c r="O1739" s="8"/>
      <c r="P1739" s="8"/>
      <c r="Q1739" s="73"/>
      <c r="R1739" s="73"/>
      <c r="S1739" s="85"/>
      <c r="T1739" s="8"/>
    </row>
    <row r="1740" spans="1:20" ht="1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8"/>
      <c r="N1740" s="8"/>
      <c r="O1740" s="8"/>
      <c r="P1740" s="8"/>
      <c r="Q1740" s="73"/>
      <c r="R1740" s="73"/>
      <c r="S1740" s="85"/>
      <c r="T1740" s="8"/>
    </row>
    <row r="1741" spans="1:20" ht="1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8"/>
      <c r="N1741" s="8"/>
      <c r="O1741" s="8"/>
      <c r="P1741" s="8"/>
      <c r="Q1741" s="73"/>
      <c r="R1741" s="73"/>
      <c r="S1741" s="85"/>
      <c r="T1741" s="8"/>
    </row>
    <row r="1742" spans="1:20" ht="1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8"/>
      <c r="N1742" s="8"/>
      <c r="O1742" s="8"/>
      <c r="P1742" s="8"/>
      <c r="Q1742" s="73"/>
      <c r="R1742" s="73"/>
      <c r="S1742" s="85"/>
      <c r="T1742" s="8"/>
    </row>
    <row r="1743" spans="1:20" ht="1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8"/>
      <c r="N1743" s="8"/>
      <c r="O1743" s="8"/>
      <c r="P1743" s="8"/>
      <c r="Q1743" s="73"/>
      <c r="R1743" s="73"/>
      <c r="S1743" s="85"/>
      <c r="T1743" s="8"/>
    </row>
    <row r="1744" spans="1:20" ht="1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8"/>
      <c r="N1744" s="8"/>
      <c r="O1744" s="8"/>
      <c r="P1744" s="8"/>
      <c r="Q1744" s="73"/>
      <c r="R1744" s="73"/>
      <c r="S1744" s="85"/>
      <c r="T1744" s="8"/>
    </row>
    <row r="1745" spans="1:20" ht="1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8"/>
      <c r="N1745" s="8"/>
      <c r="O1745" s="8"/>
      <c r="P1745" s="8"/>
      <c r="Q1745" s="73"/>
      <c r="R1745" s="73"/>
      <c r="S1745" s="85"/>
      <c r="T1745" s="8"/>
    </row>
    <row r="1746" spans="1:20" ht="1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8"/>
      <c r="N1746" s="8"/>
      <c r="O1746" s="8"/>
      <c r="P1746" s="8"/>
      <c r="Q1746" s="73"/>
      <c r="R1746" s="73"/>
      <c r="S1746" s="85"/>
      <c r="T1746" s="8"/>
    </row>
    <row r="1747" spans="1:20" ht="1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8"/>
      <c r="N1747" s="8"/>
      <c r="O1747" s="8"/>
      <c r="P1747" s="8"/>
      <c r="Q1747" s="73"/>
      <c r="R1747" s="73"/>
      <c r="S1747" s="85"/>
      <c r="T1747" s="8"/>
    </row>
    <row r="1748" spans="1:20" ht="1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8"/>
      <c r="N1748" s="8"/>
      <c r="O1748" s="8"/>
      <c r="P1748" s="8"/>
      <c r="Q1748" s="73"/>
      <c r="R1748" s="73"/>
      <c r="S1748" s="85"/>
      <c r="T1748" s="8"/>
    </row>
    <row r="1749" spans="1:20" ht="1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8"/>
      <c r="N1749" s="8"/>
      <c r="O1749" s="8"/>
      <c r="P1749" s="8"/>
      <c r="Q1749" s="73"/>
      <c r="R1749" s="73"/>
      <c r="S1749" s="85"/>
      <c r="T1749" s="8"/>
    </row>
    <row r="1750" spans="1:20" ht="1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8"/>
      <c r="N1750" s="8"/>
      <c r="O1750" s="8"/>
      <c r="P1750" s="8"/>
      <c r="Q1750" s="73"/>
      <c r="R1750" s="73"/>
      <c r="S1750" s="85"/>
      <c r="T1750" s="8"/>
    </row>
    <row r="1751" spans="1:20" ht="1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8"/>
      <c r="N1751" s="8"/>
      <c r="O1751" s="8"/>
      <c r="P1751" s="8"/>
      <c r="Q1751" s="73"/>
      <c r="R1751" s="73"/>
      <c r="S1751" s="85"/>
      <c r="T1751" s="8"/>
    </row>
    <row r="1752" spans="1:20" ht="1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8"/>
      <c r="N1752" s="8"/>
      <c r="O1752" s="8"/>
      <c r="P1752" s="8"/>
      <c r="Q1752" s="73"/>
      <c r="R1752" s="73"/>
      <c r="S1752" s="85"/>
      <c r="T1752" s="8"/>
    </row>
    <row r="1753" spans="1:20" ht="1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8"/>
      <c r="N1753" s="8"/>
      <c r="O1753" s="8"/>
      <c r="P1753" s="8"/>
      <c r="Q1753" s="73"/>
      <c r="R1753" s="73"/>
      <c r="S1753" s="85"/>
      <c r="T1753" s="8"/>
    </row>
    <row r="1754" spans="1:20" ht="1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8"/>
      <c r="N1754" s="8"/>
      <c r="O1754" s="8"/>
      <c r="P1754" s="8"/>
      <c r="Q1754" s="73"/>
      <c r="R1754" s="73"/>
      <c r="S1754" s="85"/>
      <c r="T1754" s="8"/>
    </row>
    <row r="1755" spans="1:20" ht="1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8"/>
      <c r="N1755" s="8"/>
      <c r="O1755" s="8"/>
      <c r="P1755" s="8"/>
      <c r="Q1755" s="73"/>
      <c r="R1755" s="73"/>
      <c r="S1755" s="85"/>
      <c r="T1755" s="8"/>
    </row>
    <row r="1756" spans="1:20" ht="1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8"/>
      <c r="N1756" s="8"/>
      <c r="O1756" s="8"/>
      <c r="P1756" s="8"/>
      <c r="Q1756" s="73"/>
      <c r="R1756" s="73"/>
      <c r="S1756" s="85"/>
      <c r="T1756" s="8"/>
    </row>
    <row r="1757" spans="1:20" ht="1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8"/>
      <c r="N1757" s="8"/>
      <c r="O1757" s="8"/>
      <c r="P1757" s="8"/>
      <c r="Q1757" s="73"/>
      <c r="R1757" s="73"/>
      <c r="S1757" s="85"/>
      <c r="T1757" s="8"/>
    </row>
    <row r="1758" spans="1:20" ht="1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8"/>
      <c r="N1758" s="8"/>
      <c r="O1758" s="8"/>
      <c r="P1758" s="8"/>
      <c r="Q1758" s="73"/>
      <c r="R1758" s="73"/>
      <c r="S1758" s="85"/>
      <c r="T1758" s="8"/>
    </row>
    <row r="1759" spans="1:20" ht="1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8"/>
      <c r="N1759" s="8"/>
      <c r="O1759" s="8"/>
      <c r="P1759" s="8"/>
      <c r="Q1759" s="73"/>
      <c r="R1759" s="73"/>
      <c r="S1759" s="85"/>
      <c r="T1759" s="8"/>
    </row>
    <row r="1760" spans="1:20" ht="1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8"/>
      <c r="N1760" s="8"/>
      <c r="O1760" s="8"/>
      <c r="P1760" s="8"/>
      <c r="Q1760" s="73"/>
      <c r="R1760" s="73"/>
      <c r="S1760" s="85"/>
      <c r="T1760" s="8"/>
    </row>
    <row r="1761" spans="1:20" ht="1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8"/>
      <c r="N1761" s="8"/>
      <c r="O1761" s="8"/>
      <c r="P1761" s="8"/>
      <c r="Q1761" s="73"/>
      <c r="R1761" s="73"/>
      <c r="S1761" s="85"/>
      <c r="T1761" s="8"/>
    </row>
    <row r="1762" spans="1:20" ht="1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8"/>
      <c r="N1762" s="8"/>
      <c r="O1762" s="8"/>
      <c r="P1762" s="8"/>
      <c r="Q1762" s="73"/>
      <c r="R1762" s="73"/>
      <c r="S1762" s="85"/>
      <c r="T1762" s="8"/>
    </row>
    <row r="1763" spans="1:20" ht="1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8"/>
      <c r="N1763" s="8"/>
      <c r="O1763" s="8"/>
      <c r="P1763" s="8"/>
      <c r="Q1763" s="73"/>
      <c r="R1763" s="73"/>
      <c r="S1763" s="85"/>
      <c r="T1763" s="8"/>
    </row>
    <row r="1764" spans="1:20" ht="1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8"/>
      <c r="N1764" s="8"/>
      <c r="O1764" s="8"/>
      <c r="P1764" s="8"/>
      <c r="Q1764" s="73"/>
      <c r="R1764" s="73"/>
      <c r="S1764" s="85"/>
      <c r="T1764" s="8"/>
    </row>
    <row r="1765" spans="1:20" ht="1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8"/>
      <c r="N1765" s="8"/>
      <c r="O1765" s="8"/>
      <c r="P1765" s="8"/>
      <c r="Q1765" s="73"/>
      <c r="R1765" s="73"/>
      <c r="S1765" s="85"/>
      <c r="T1765" s="8"/>
    </row>
    <row r="1766" spans="1:20" ht="1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8"/>
      <c r="N1766" s="8"/>
      <c r="O1766" s="8"/>
      <c r="P1766" s="8"/>
      <c r="Q1766" s="73"/>
      <c r="R1766" s="73"/>
      <c r="S1766" s="85"/>
      <c r="T1766" s="8"/>
    </row>
    <row r="1767" spans="1:20" ht="1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8"/>
      <c r="N1767" s="8"/>
      <c r="O1767" s="8"/>
      <c r="P1767" s="8"/>
      <c r="Q1767" s="73"/>
      <c r="R1767" s="73"/>
      <c r="S1767" s="85"/>
      <c r="T1767" s="8"/>
    </row>
    <row r="1768" spans="1:20" ht="1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8"/>
      <c r="N1768" s="8"/>
      <c r="O1768" s="8"/>
      <c r="P1768" s="8"/>
      <c r="Q1768" s="73"/>
      <c r="R1768" s="73"/>
      <c r="S1768" s="85"/>
      <c r="T1768" s="8"/>
    </row>
    <row r="1769" spans="1:20" ht="1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8"/>
      <c r="N1769" s="8"/>
      <c r="O1769" s="8"/>
      <c r="P1769" s="8"/>
      <c r="Q1769" s="73"/>
      <c r="R1769" s="73"/>
      <c r="S1769" s="85"/>
      <c r="T1769" s="8"/>
    </row>
    <row r="1770" spans="1:20" ht="1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8"/>
      <c r="N1770" s="8"/>
      <c r="O1770" s="8"/>
      <c r="P1770" s="8"/>
      <c r="Q1770" s="73"/>
      <c r="R1770" s="73"/>
      <c r="S1770" s="85"/>
      <c r="T1770" s="8"/>
    </row>
    <row r="1771" spans="1:20" ht="1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8"/>
      <c r="N1771" s="8"/>
      <c r="O1771" s="8"/>
      <c r="P1771" s="8"/>
      <c r="Q1771" s="73"/>
      <c r="R1771" s="73"/>
      <c r="S1771" s="85"/>
      <c r="T1771" s="8"/>
    </row>
    <row r="1772" spans="1:20" ht="1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8"/>
      <c r="N1772" s="8"/>
      <c r="O1772" s="8"/>
      <c r="P1772" s="8"/>
      <c r="Q1772" s="73"/>
      <c r="R1772" s="73"/>
      <c r="S1772" s="85"/>
      <c r="T1772" s="8"/>
    </row>
    <row r="1773" spans="1:20" ht="1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8"/>
      <c r="N1773" s="8"/>
      <c r="O1773" s="8"/>
      <c r="P1773" s="8"/>
      <c r="Q1773" s="73"/>
      <c r="R1773" s="73"/>
      <c r="S1773" s="85"/>
      <c r="T1773" s="8"/>
    </row>
    <row r="1774" spans="1:20" ht="1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8"/>
      <c r="N1774" s="8"/>
      <c r="O1774" s="8"/>
      <c r="P1774" s="8"/>
      <c r="Q1774" s="73"/>
      <c r="R1774" s="73"/>
      <c r="S1774" s="85"/>
      <c r="T1774" s="8"/>
    </row>
    <row r="1775" spans="1:20" ht="1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8"/>
      <c r="N1775" s="8"/>
      <c r="O1775" s="8"/>
      <c r="P1775" s="8"/>
      <c r="Q1775" s="73"/>
      <c r="R1775" s="73"/>
      <c r="S1775" s="85"/>
      <c r="T1775" s="8"/>
    </row>
    <row r="1776" spans="1:20" ht="1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8"/>
      <c r="N1776" s="8"/>
      <c r="O1776" s="8"/>
      <c r="P1776" s="8"/>
      <c r="Q1776" s="73"/>
      <c r="R1776" s="73"/>
      <c r="S1776" s="85"/>
      <c r="T1776" s="8"/>
    </row>
    <row r="1777" spans="1:20" ht="1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8"/>
      <c r="N1777" s="8"/>
      <c r="O1777" s="8"/>
      <c r="P1777" s="8"/>
      <c r="Q1777" s="73"/>
      <c r="R1777" s="73"/>
      <c r="S1777" s="85"/>
      <c r="T1777" s="8"/>
    </row>
    <row r="1778" spans="1:20" ht="1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8"/>
      <c r="N1778" s="8"/>
      <c r="O1778" s="8"/>
      <c r="P1778" s="8"/>
      <c r="Q1778" s="73"/>
      <c r="R1778" s="73"/>
      <c r="S1778" s="85"/>
      <c r="T1778" s="8"/>
    </row>
    <row r="1779" spans="1:20" ht="1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8"/>
      <c r="N1779" s="8"/>
      <c r="O1779" s="8"/>
      <c r="P1779" s="8"/>
      <c r="Q1779" s="73"/>
      <c r="R1779" s="73"/>
      <c r="S1779" s="85"/>
      <c r="T1779" s="8"/>
    </row>
    <row r="1780" spans="1:20" ht="1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8"/>
      <c r="N1780" s="8"/>
      <c r="O1780" s="8"/>
      <c r="P1780" s="8"/>
      <c r="Q1780" s="73"/>
      <c r="R1780" s="73"/>
      <c r="S1780" s="85"/>
      <c r="T1780" s="8"/>
    </row>
    <row r="1781" spans="1:20" ht="1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8"/>
      <c r="N1781" s="8"/>
      <c r="O1781" s="8"/>
      <c r="P1781" s="8"/>
      <c r="Q1781" s="73"/>
      <c r="R1781" s="73"/>
      <c r="S1781" s="85"/>
      <c r="T1781" s="8"/>
    </row>
    <row r="1782" spans="1:20" ht="1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8"/>
      <c r="N1782" s="8"/>
      <c r="O1782" s="8"/>
      <c r="P1782" s="8"/>
      <c r="Q1782" s="73"/>
      <c r="R1782" s="73"/>
      <c r="S1782" s="85"/>
      <c r="T1782" s="8"/>
    </row>
    <row r="1783" spans="1:20" ht="1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8"/>
      <c r="N1783" s="8"/>
      <c r="O1783" s="8"/>
      <c r="P1783" s="8"/>
      <c r="Q1783" s="73"/>
      <c r="R1783" s="73"/>
      <c r="S1783" s="85"/>
      <c r="T1783" s="8"/>
    </row>
    <row r="1784" spans="1:20" ht="1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8"/>
      <c r="N1784" s="8"/>
      <c r="O1784" s="8"/>
      <c r="P1784" s="8"/>
      <c r="Q1784" s="73"/>
      <c r="R1784" s="73"/>
      <c r="S1784" s="85"/>
      <c r="T1784" s="8"/>
    </row>
    <row r="1785" spans="1:20" ht="1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8"/>
      <c r="N1785" s="8"/>
      <c r="O1785" s="8"/>
      <c r="P1785" s="8"/>
      <c r="Q1785" s="73"/>
      <c r="R1785" s="73"/>
      <c r="S1785" s="85"/>
      <c r="T1785" s="8"/>
    </row>
    <row r="1786" spans="1:20" ht="1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8"/>
      <c r="N1786" s="8"/>
      <c r="O1786" s="8"/>
      <c r="P1786" s="8"/>
      <c r="Q1786" s="73"/>
      <c r="R1786" s="73"/>
      <c r="S1786" s="85"/>
      <c r="T1786" s="8"/>
    </row>
    <row r="1787" spans="1:20" ht="1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8"/>
      <c r="N1787" s="8"/>
      <c r="O1787" s="8"/>
      <c r="P1787" s="8"/>
      <c r="Q1787" s="73"/>
      <c r="R1787" s="73"/>
      <c r="S1787" s="85"/>
      <c r="T1787" s="8"/>
    </row>
    <row r="1788" spans="1:20" ht="1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8"/>
      <c r="N1788" s="8"/>
      <c r="O1788" s="8"/>
      <c r="P1788" s="8"/>
      <c r="Q1788" s="73"/>
      <c r="R1788" s="73"/>
      <c r="S1788" s="85"/>
      <c r="T1788" s="8"/>
    </row>
    <row r="1789" spans="1:20" ht="1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8"/>
      <c r="N1789" s="8"/>
      <c r="O1789" s="8"/>
      <c r="P1789" s="8"/>
      <c r="Q1789" s="73"/>
      <c r="R1789" s="73"/>
      <c r="S1789" s="85"/>
      <c r="T1789" s="8"/>
    </row>
    <row r="1790" spans="1:20" ht="1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8"/>
      <c r="N1790" s="8"/>
      <c r="O1790" s="8"/>
      <c r="P1790" s="8"/>
      <c r="Q1790" s="73"/>
      <c r="R1790" s="73"/>
      <c r="S1790" s="85"/>
      <c r="T1790" s="8"/>
    </row>
    <row r="1791" spans="1:20" ht="1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8"/>
      <c r="N1791" s="8"/>
      <c r="O1791" s="8"/>
      <c r="P1791" s="8"/>
      <c r="Q1791" s="73"/>
      <c r="R1791" s="73"/>
      <c r="S1791" s="85"/>
      <c r="T1791" s="8"/>
    </row>
    <row r="1792" spans="1:20" ht="1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8"/>
      <c r="N1792" s="8"/>
      <c r="O1792" s="8"/>
      <c r="P1792" s="8"/>
      <c r="Q1792" s="73"/>
      <c r="R1792" s="73"/>
      <c r="S1792" s="85"/>
      <c r="T1792" s="8"/>
    </row>
    <row r="1793" spans="1:20" ht="1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8"/>
      <c r="N1793" s="8"/>
      <c r="O1793" s="8"/>
      <c r="P1793" s="8"/>
      <c r="Q1793" s="73"/>
      <c r="R1793" s="73"/>
      <c r="S1793" s="85"/>
      <c r="T1793" s="8"/>
    </row>
    <row r="1794" spans="1:20" ht="1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8"/>
      <c r="N1794" s="8"/>
      <c r="O1794" s="8"/>
      <c r="P1794" s="8"/>
      <c r="Q1794" s="73"/>
      <c r="R1794" s="73"/>
      <c r="S1794" s="85"/>
      <c r="T1794" s="8"/>
    </row>
    <row r="1795" spans="1:20" ht="1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8"/>
      <c r="N1795" s="8"/>
      <c r="O1795" s="8"/>
      <c r="P1795" s="8"/>
      <c r="Q1795" s="73"/>
      <c r="R1795" s="73"/>
      <c r="S1795" s="85"/>
      <c r="T1795" s="8"/>
    </row>
    <row r="1796" spans="1:20" ht="1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8"/>
      <c r="N1796" s="8"/>
      <c r="O1796" s="8"/>
      <c r="P1796" s="8"/>
      <c r="Q1796" s="73"/>
      <c r="R1796" s="73"/>
      <c r="S1796" s="85"/>
      <c r="T1796" s="8"/>
    </row>
    <row r="1797" spans="1:20" ht="1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8"/>
      <c r="N1797" s="8"/>
      <c r="O1797" s="8"/>
      <c r="P1797" s="8"/>
      <c r="Q1797" s="73"/>
      <c r="R1797" s="73"/>
      <c r="S1797" s="85"/>
      <c r="T1797" s="8"/>
    </row>
    <row r="1798" spans="1:20" ht="1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8"/>
      <c r="N1798" s="8"/>
      <c r="O1798" s="8"/>
      <c r="P1798" s="8"/>
      <c r="Q1798" s="73"/>
      <c r="R1798" s="73"/>
      <c r="S1798" s="85"/>
      <c r="T1798" s="8"/>
    </row>
    <row r="1799" spans="1:20" ht="1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8"/>
      <c r="N1799" s="8"/>
      <c r="O1799" s="8"/>
      <c r="P1799" s="8"/>
      <c r="Q1799" s="73"/>
      <c r="R1799" s="73"/>
      <c r="S1799" s="85"/>
      <c r="T1799" s="8"/>
    </row>
    <row r="1800" spans="1:20" ht="1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8"/>
      <c r="N1800" s="8"/>
      <c r="O1800" s="8"/>
      <c r="P1800" s="8"/>
      <c r="Q1800" s="73"/>
      <c r="R1800" s="73"/>
      <c r="S1800" s="85"/>
      <c r="T1800" s="8"/>
    </row>
    <row r="1801" spans="1:20" ht="1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8"/>
      <c r="N1801" s="8"/>
      <c r="O1801" s="8"/>
      <c r="P1801" s="8"/>
      <c r="Q1801" s="73"/>
      <c r="R1801" s="73"/>
      <c r="S1801" s="85"/>
      <c r="T1801" s="8"/>
    </row>
    <row r="1802" spans="1:20" ht="1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8"/>
      <c r="N1802" s="8"/>
      <c r="O1802" s="8"/>
      <c r="P1802" s="8"/>
      <c r="Q1802" s="73"/>
      <c r="R1802" s="73"/>
      <c r="S1802" s="85"/>
      <c r="T1802" s="8"/>
    </row>
    <row r="1803" spans="1:20" ht="1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8"/>
      <c r="N1803" s="8"/>
      <c r="O1803" s="8"/>
      <c r="P1803" s="8"/>
      <c r="Q1803" s="73"/>
      <c r="R1803" s="73"/>
      <c r="S1803" s="85"/>
      <c r="T1803" s="8"/>
    </row>
    <row r="1804" spans="1:20" ht="1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8"/>
      <c r="N1804" s="8"/>
      <c r="O1804" s="8"/>
      <c r="P1804" s="8"/>
      <c r="Q1804" s="73"/>
      <c r="R1804" s="73"/>
      <c r="S1804" s="85"/>
      <c r="T1804" s="8"/>
    </row>
    <row r="1805" spans="1:20" ht="1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8"/>
      <c r="N1805" s="8"/>
      <c r="O1805" s="8"/>
      <c r="P1805" s="8"/>
      <c r="Q1805" s="73"/>
      <c r="R1805" s="73"/>
      <c r="S1805" s="85"/>
      <c r="T1805" s="8"/>
    </row>
    <row r="1806" spans="1:20" ht="1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8"/>
      <c r="N1806" s="8"/>
      <c r="O1806" s="8"/>
      <c r="P1806" s="8"/>
      <c r="Q1806" s="73"/>
      <c r="R1806" s="73"/>
      <c r="S1806" s="85"/>
      <c r="T1806" s="8"/>
    </row>
    <row r="1807" spans="1:20" ht="1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8"/>
      <c r="N1807" s="8"/>
      <c r="O1807" s="8"/>
      <c r="P1807" s="8"/>
      <c r="Q1807" s="73"/>
      <c r="R1807" s="73"/>
      <c r="S1807" s="85"/>
      <c r="T1807" s="8"/>
    </row>
    <row r="1808" spans="1:20" ht="1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8"/>
      <c r="N1808" s="8"/>
      <c r="O1808" s="8"/>
      <c r="P1808" s="8"/>
      <c r="Q1808" s="73"/>
      <c r="R1808" s="73"/>
      <c r="S1808" s="85"/>
      <c r="T1808" s="8"/>
    </row>
    <row r="1809" spans="1:20" ht="1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8"/>
      <c r="N1809" s="8"/>
      <c r="O1809" s="8"/>
      <c r="P1809" s="8"/>
      <c r="Q1809" s="73"/>
      <c r="R1809" s="73"/>
      <c r="S1809" s="85"/>
      <c r="T1809" s="8"/>
    </row>
    <row r="1810" spans="1:20" ht="1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8"/>
      <c r="N1810" s="8"/>
      <c r="O1810" s="8"/>
      <c r="P1810" s="8"/>
      <c r="Q1810" s="73"/>
      <c r="R1810" s="73"/>
      <c r="S1810" s="85"/>
      <c r="T1810" s="8"/>
    </row>
    <row r="1811" spans="1:20" ht="1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8"/>
      <c r="N1811" s="8"/>
      <c r="O1811" s="8"/>
      <c r="P1811" s="8"/>
      <c r="Q1811" s="73"/>
      <c r="R1811" s="73"/>
      <c r="S1811" s="85"/>
      <c r="T1811" s="8"/>
    </row>
    <row r="1812" spans="1:20" ht="1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8"/>
      <c r="N1812" s="8"/>
      <c r="O1812" s="8"/>
      <c r="P1812" s="8"/>
      <c r="Q1812" s="73"/>
      <c r="R1812" s="73"/>
      <c r="S1812" s="85"/>
      <c r="T1812" s="8"/>
    </row>
    <row r="1813" spans="1:20" ht="1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8"/>
      <c r="N1813" s="8"/>
      <c r="O1813" s="8"/>
      <c r="P1813" s="8"/>
      <c r="Q1813" s="73"/>
      <c r="R1813" s="73"/>
      <c r="S1813" s="85"/>
      <c r="T1813" s="8"/>
    </row>
    <row r="1814" spans="1:20" ht="1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8"/>
      <c r="N1814" s="8"/>
      <c r="O1814" s="8"/>
      <c r="P1814" s="8"/>
      <c r="Q1814" s="73"/>
      <c r="R1814" s="73"/>
      <c r="S1814" s="85"/>
      <c r="T1814" s="8"/>
    </row>
    <row r="1815" spans="1:20" ht="1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8"/>
      <c r="N1815" s="8"/>
      <c r="O1815" s="8"/>
      <c r="P1815" s="8"/>
      <c r="Q1815" s="73"/>
      <c r="R1815" s="73"/>
      <c r="S1815" s="85"/>
      <c r="T1815" s="8"/>
    </row>
    <row r="1816" spans="1:20" ht="1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8"/>
      <c r="N1816" s="8"/>
      <c r="O1816" s="8"/>
      <c r="P1816" s="8"/>
      <c r="Q1816" s="73"/>
      <c r="R1816" s="73"/>
      <c r="S1816" s="85"/>
      <c r="T1816" s="8"/>
    </row>
    <row r="1817" spans="1:20" ht="1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8"/>
      <c r="N1817" s="8"/>
      <c r="O1817" s="8"/>
      <c r="P1817" s="8"/>
      <c r="Q1817" s="73"/>
      <c r="R1817" s="73"/>
      <c r="S1817" s="85"/>
      <c r="T1817" s="8"/>
    </row>
    <row r="1818" spans="1:20" ht="1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8"/>
      <c r="N1818" s="8"/>
      <c r="O1818" s="8"/>
      <c r="P1818" s="8"/>
      <c r="Q1818" s="73"/>
      <c r="R1818" s="73"/>
      <c r="S1818" s="85"/>
      <c r="T1818" s="8"/>
    </row>
    <row r="1819" spans="1:20" ht="1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8"/>
      <c r="N1819" s="8"/>
      <c r="O1819" s="8"/>
      <c r="P1819" s="8"/>
      <c r="Q1819" s="73"/>
      <c r="R1819" s="73"/>
      <c r="S1819" s="85"/>
      <c r="T1819" s="8"/>
    </row>
    <row r="1820" spans="1:20" ht="1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8"/>
      <c r="N1820" s="8"/>
      <c r="O1820" s="8"/>
      <c r="P1820" s="8"/>
      <c r="Q1820" s="73"/>
      <c r="R1820" s="73"/>
      <c r="S1820" s="85"/>
      <c r="T1820" s="8"/>
    </row>
    <row r="1821" spans="1:20" ht="1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8"/>
      <c r="N1821" s="8"/>
      <c r="O1821" s="8"/>
      <c r="P1821" s="8"/>
      <c r="Q1821" s="73"/>
      <c r="R1821" s="73"/>
      <c r="S1821" s="85"/>
      <c r="T1821" s="8"/>
    </row>
    <row r="1822" spans="1:20" ht="1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8"/>
      <c r="N1822" s="8"/>
      <c r="O1822" s="8"/>
      <c r="P1822" s="8"/>
      <c r="Q1822" s="73"/>
      <c r="R1822" s="73"/>
      <c r="S1822" s="85"/>
      <c r="T1822" s="8"/>
    </row>
    <row r="1823" spans="1:20" ht="1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8"/>
      <c r="N1823" s="8"/>
      <c r="O1823" s="8"/>
      <c r="P1823" s="8"/>
      <c r="Q1823" s="73"/>
      <c r="R1823" s="73"/>
      <c r="S1823" s="85"/>
      <c r="T1823" s="8"/>
    </row>
    <row r="1824" spans="1:20" ht="1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8"/>
      <c r="N1824" s="8"/>
      <c r="O1824" s="8"/>
      <c r="P1824" s="8"/>
      <c r="Q1824" s="73"/>
      <c r="R1824" s="73"/>
      <c r="S1824" s="85"/>
      <c r="T1824" s="8"/>
    </row>
    <row r="1825" spans="1:20" ht="1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8"/>
      <c r="N1825" s="8"/>
      <c r="O1825" s="8"/>
      <c r="P1825" s="8"/>
      <c r="Q1825" s="73"/>
      <c r="R1825" s="73"/>
      <c r="S1825" s="85"/>
      <c r="T1825" s="8"/>
    </row>
    <row r="1826" spans="1:20" ht="1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8"/>
      <c r="N1826" s="8"/>
      <c r="O1826" s="8"/>
      <c r="P1826" s="8"/>
      <c r="Q1826" s="73"/>
      <c r="R1826" s="73"/>
      <c r="S1826" s="85"/>
      <c r="T1826" s="8"/>
    </row>
    <row r="1827" spans="1:20" ht="1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8"/>
      <c r="N1827" s="8"/>
      <c r="O1827" s="8"/>
      <c r="P1827" s="8"/>
      <c r="Q1827" s="73"/>
      <c r="R1827" s="73"/>
      <c r="S1827" s="85"/>
      <c r="T1827" s="8"/>
    </row>
    <row r="1828" spans="1:20" ht="1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8"/>
      <c r="N1828" s="8"/>
      <c r="O1828" s="8"/>
      <c r="P1828" s="8"/>
      <c r="Q1828" s="73"/>
      <c r="R1828" s="73"/>
      <c r="S1828" s="85"/>
      <c r="T1828" s="8"/>
    </row>
    <row r="1829" spans="1:20" ht="1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8"/>
      <c r="N1829" s="8"/>
      <c r="O1829" s="8"/>
      <c r="P1829" s="8"/>
      <c r="Q1829" s="73"/>
      <c r="R1829" s="73"/>
      <c r="S1829" s="85"/>
      <c r="T1829" s="8"/>
    </row>
    <row r="1830" spans="1:20" ht="1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8"/>
      <c r="N1830" s="8"/>
      <c r="O1830" s="8"/>
      <c r="P1830" s="8"/>
      <c r="Q1830" s="73"/>
      <c r="R1830" s="73"/>
      <c r="S1830" s="85"/>
      <c r="T1830" s="8"/>
    </row>
    <row r="1831" spans="1:20" ht="1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8"/>
      <c r="N1831" s="8"/>
      <c r="O1831" s="8"/>
      <c r="P1831" s="8"/>
      <c r="Q1831" s="73"/>
      <c r="R1831" s="73"/>
      <c r="S1831" s="85"/>
      <c r="T1831" s="8"/>
    </row>
    <row r="1832" spans="1:20" ht="1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8"/>
      <c r="N1832" s="8"/>
      <c r="O1832" s="8"/>
      <c r="P1832" s="8"/>
      <c r="Q1832" s="73"/>
      <c r="R1832" s="73"/>
      <c r="S1832" s="85"/>
      <c r="T1832" s="8"/>
    </row>
    <row r="1833" spans="1:20" ht="1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8"/>
      <c r="N1833" s="8"/>
      <c r="O1833" s="8"/>
      <c r="P1833" s="8"/>
      <c r="Q1833" s="73"/>
      <c r="R1833" s="73"/>
      <c r="S1833" s="85"/>
      <c r="T1833" s="8"/>
    </row>
    <row r="1834" spans="1:20" ht="1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8"/>
      <c r="N1834" s="8"/>
      <c r="O1834" s="8"/>
      <c r="P1834" s="8"/>
      <c r="Q1834" s="73"/>
      <c r="R1834" s="73"/>
      <c r="S1834" s="85"/>
      <c r="T1834" s="8"/>
    </row>
    <row r="1835" spans="1:20" ht="1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8"/>
      <c r="N1835" s="8"/>
      <c r="O1835" s="8"/>
      <c r="P1835" s="8"/>
      <c r="Q1835" s="73"/>
      <c r="R1835" s="73"/>
      <c r="S1835" s="85"/>
      <c r="T1835" s="8"/>
    </row>
    <row r="1836" spans="1:20" ht="1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8"/>
      <c r="N1836" s="8"/>
      <c r="O1836" s="8"/>
      <c r="P1836" s="8"/>
      <c r="Q1836" s="73"/>
      <c r="R1836" s="73"/>
      <c r="S1836" s="85"/>
      <c r="T1836" s="8"/>
    </row>
    <row r="1837" spans="1:20" ht="1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8"/>
      <c r="N1837" s="8"/>
      <c r="O1837" s="8"/>
      <c r="P1837" s="8"/>
      <c r="Q1837" s="73"/>
      <c r="R1837" s="73"/>
      <c r="S1837" s="85"/>
      <c r="T1837" s="8"/>
    </row>
    <row r="1838" spans="1:20" ht="1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8"/>
      <c r="N1838" s="8"/>
      <c r="O1838" s="8"/>
      <c r="P1838" s="8"/>
      <c r="Q1838" s="73"/>
      <c r="R1838" s="73"/>
      <c r="S1838" s="85"/>
      <c r="T1838" s="8"/>
    </row>
    <row r="1839" spans="1:20" ht="1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8"/>
      <c r="N1839" s="8"/>
      <c r="O1839" s="8"/>
      <c r="P1839" s="8"/>
      <c r="Q1839" s="73"/>
      <c r="R1839" s="73"/>
      <c r="S1839" s="85"/>
      <c r="T1839" s="8"/>
    </row>
    <row r="1840" spans="1:20" ht="1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8"/>
      <c r="N1840" s="8"/>
      <c r="O1840" s="8"/>
      <c r="P1840" s="8"/>
      <c r="Q1840" s="73"/>
      <c r="R1840" s="73"/>
      <c r="S1840" s="85"/>
      <c r="T1840" s="8"/>
    </row>
    <row r="1841" spans="1:20" ht="1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8"/>
      <c r="N1841" s="8"/>
      <c r="O1841" s="8"/>
      <c r="P1841" s="8"/>
      <c r="Q1841" s="73"/>
      <c r="R1841" s="73"/>
      <c r="S1841" s="85"/>
      <c r="T1841" s="8"/>
    </row>
    <row r="1842" spans="1:20" ht="1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8"/>
      <c r="N1842" s="8"/>
      <c r="O1842" s="8"/>
      <c r="P1842" s="8"/>
      <c r="Q1842" s="73"/>
      <c r="R1842" s="73"/>
      <c r="S1842" s="85"/>
      <c r="T1842" s="8"/>
    </row>
    <row r="1843" spans="1:20" ht="1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8"/>
      <c r="N1843" s="8"/>
      <c r="O1843" s="8"/>
      <c r="P1843" s="8"/>
      <c r="Q1843" s="73"/>
      <c r="R1843" s="73"/>
      <c r="S1843" s="85"/>
      <c r="T1843" s="8"/>
    </row>
    <row r="1844" spans="1:20" ht="1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8"/>
      <c r="N1844" s="8"/>
      <c r="O1844" s="8"/>
      <c r="P1844" s="8"/>
      <c r="Q1844" s="73"/>
      <c r="R1844" s="73"/>
      <c r="S1844" s="85"/>
      <c r="T1844" s="8"/>
    </row>
    <row r="1845" spans="1:20" ht="1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8"/>
      <c r="N1845" s="8"/>
      <c r="O1845" s="8"/>
      <c r="P1845" s="8"/>
      <c r="Q1845" s="73"/>
      <c r="R1845" s="73"/>
      <c r="S1845" s="85"/>
      <c r="T1845" s="8"/>
    </row>
    <row r="1846" spans="1:20" ht="1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8"/>
      <c r="N1846" s="8"/>
      <c r="O1846" s="8"/>
      <c r="P1846" s="8"/>
      <c r="Q1846" s="73"/>
      <c r="R1846" s="73"/>
      <c r="S1846" s="85"/>
      <c r="T1846" s="8"/>
    </row>
    <row r="1847" spans="1:20" ht="1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8"/>
      <c r="N1847" s="8"/>
      <c r="O1847" s="8"/>
      <c r="P1847" s="8"/>
      <c r="Q1847" s="73"/>
      <c r="R1847" s="73"/>
      <c r="S1847" s="85"/>
      <c r="T1847" s="8"/>
    </row>
    <row r="1848" spans="1:20" ht="1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8"/>
      <c r="N1848" s="8"/>
      <c r="O1848" s="8"/>
      <c r="P1848" s="8"/>
      <c r="Q1848" s="73"/>
      <c r="R1848" s="73"/>
      <c r="S1848" s="85"/>
      <c r="T1848" s="8"/>
    </row>
    <row r="1849" spans="1:20" ht="1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8"/>
      <c r="N1849" s="8"/>
      <c r="O1849" s="8"/>
      <c r="P1849" s="8"/>
      <c r="Q1849" s="73"/>
      <c r="R1849" s="73"/>
      <c r="S1849" s="85"/>
      <c r="T1849" s="8"/>
    </row>
    <row r="1850" spans="1:20" ht="1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8"/>
      <c r="N1850" s="8"/>
      <c r="O1850" s="8"/>
      <c r="P1850" s="8"/>
      <c r="Q1850" s="73"/>
      <c r="R1850" s="73"/>
      <c r="S1850" s="85"/>
      <c r="T1850" s="8"/>
    </row>
    <row r="1851" spans="1:20" ht="1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8"/>
      <c r="N1851" s="8"/>
      <c r="O1851" s="8"/>
      <c r="P1851" s="8"/>
      <c r="Q1851" s="73"/>
      <c r="R1851" s="73"/>
      <c r="S1851" s="85"/>
      <c r="T1851" s="8"/>
    </row>
    <row r="1852" spans="1:20" ht="1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8"/>
      <c r="N1852" s="8"/>
      <c r="O1852" s="8"/>
      <c r="P1852" s="8"/>
      <c r="Q1852" s="73"/>
      <c r="R1852" s="73"/>
      <c r="S1852" s="85"/>
      <c r="T1852" s="8"/>
    </row>
    <row r="1853" spans="1:20" ht="1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8"/>
      <c r="N1853" s="8"/>
      <c r="O1853" s="8"/>
      <c r="P1853" s="8"/>
      <c r="Q1853" s="73"/>
      <c r="R1853" s="73"/>
      <c r="S1853" s="85"/>
      <c r="T1853" s="8"/>
    </row>
    <row r="1854" spans="1:20" ht="1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8"/>
      <c r="N1854" s="8"/>
      <c r="O1854" s="8"/>
      <c r="P1854" s="8"/>
      <c r="Q1854" s="73"/>
      <c r="R1854" s="73"/>
      <c r="S1854" s="85"/>
      <c r="T1854" s="8"/>
    </row>
    <row r="1855" spans="1:20" ht="1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8"/>
      <c r="N1855" s="8"/>
      <c r="O1855" s="8"/>
      <c r="P1855" s="8"/>
      <c r="Q1855" s="73"/>
      <c r="R1855" s="73"/>
      <c r="S1855" s="85"/>
      <c r="T1855" s="8"/>
    </row>
    <row r="1856" spans="1:20" ht="1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8"/>
      <c r="N1856" s="8"/>
      <c r="O1856" s="8"/>
      <c r="P1856" s="8"/>
      <c r="Q1856" s="73"/>
      <c r="R1856" s="73"/>
      <c r="S1856" s="85"/>
      <c r="T1856" s="8"/>
    </row>
    <row r="1857" spans="1:20" ht="1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8"/>
      <c r="N1857" s="8"/>
      <c r="O1857" s="8"/>
      <c r="P1857" s="8"/>
      <c r="Q1857" s="73"/>
      <c r="R1857" s="73"/>
      <c r="S1857" s="85"/>
      <c r="T1857" s="8"/>
    </row>
    <row r="1858" spans="1:20" ht="1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8"/>
      <c r="N1858" s="8"/>
      <c r="O1858" s="8"/>
      <c r="P1858" s="8"/>
      <c r="Q1858" s="73"/>
      <c r="R1858" s="73"/>
      <c r="S1858" s="85"/>
      <c r="T1858" s="8"/>
    </row>
    <row r="1859" spans="1:20" ht="1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8"/>
      <c r="N1859" s="8"/>
      <c r="O1859" s="8"/>
      <c r="P1859" s="8"/>
      <c r="Q1859" s="73"/>
      <c r="R1859" s="73"/>
      <c r="S1859" s="85"/>
      <c r="T1859" s="8"/>
    </row>
    <row r="1860" spans="1:20" ht="1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8"/>
      <c r="N1860" s="8"/>
      <c r="O1860" s="8"/>
      <c r="P1860" s="8"/>
      <c r="Q1860" s="73"/>
      <c r="R1860" s="73"/>
      <c r="S1860" s="85"/>
      <c r="T1860" s="8"/>
    </row>
    <row r="1861" spans="1:20" ht="1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8"/>
      <c r="N1861" s="8"/>
      <c r="O1861" s="8"/>
      <c r="P1861" s="8"/>
      <c r="Q1861" s="73"/>
      <c r="R1861" s="73"/>
      <c r="S1861" s="85"/>
      <c r="T1861" s="8"/>
    </row>
    <row r="1862" spans="1:20" ht="1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8"/>
      <c r="N1862" s="8"/>
      <c r="O1862" s="8"/>
      <c r="P1862" s="8"/>
      <c r="Q1862" s="73"/>
      <c r="R1862" s="73"/>
      <c r="S1862" s="85"/>
      <c r="T1862" s="8"/>
    </row>
    <row r="1863" spans="1:20" ht="1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8"/>
      <c r="N1863" s="8"/>
      <c r="O1863" s="8"/>
      <c r="P1863" s="8"/>
      <c r="Q1863" s="73"/>
      <c r="R1863" s="73"/>
      <c r="S1863" s="85"/>
      <c r="T1863" s="8"/>
    </row>
    <row r="1864" spans="1:20" ht="1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8"/>
      <c r="N1864" s="8"/>
      <c r="O1864" s="8"/>
      <c r="P1864" s="8"/>
      <c r="Q1864" s="73"/>
      <c r="R1864" s="73"/>
      <c r="S1864" s="85"/>
      <c r="T1864" s="8"/>
    </row>
    <row r="1865" spans="1:20" ht="1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8"/>
      <c r="N1865" s="8"/>
      <c r="O1865" s="8"/>
      <c r="P1865" s="8"/>
      <c r="Q1865" s="73"/>
      <c r="R1865" s="73"/>
      <c r="S1865" s="85"/>
      <c r="T1865" s="8"/>
    </row>
    <row r="1866" spans="1:20" ht="1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8"/>
      <c r="N1866" s="8"/>
      <c r="O1866" s="8"/>
      <c r="P1866" s="8"/>
      <c r="Q1866" s="73"/>
      <c r="R1866" s="73"/>
      <c r="S1866" s="85"/>
      <c r="T1866" s="8"/>
    </row>
    <row r="1867" spans="1:20" ht="1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8"/>
      <c r="N1867" s="8"/>
      <c r="O1867" s="8"/>
      <c r="P1867" s="8"/>
      <c r="Q1867" s="73"/>
      <c r="R1867" s="73"/>
      <c r="S1867" s="85"/>
      <c r="T1867" s="8"/>
    </row>
    <row r="1868" spans="1:20" ht="1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8"/>
      <c r="N1868" s="8"/>
      <c r="O1868" s="8"/>
      <c r="P1868" s="8"/>
      <c r="Q1868" s="73"/>
      <c r="R1868" s="73"/>
      <c r="S1868" s="85"/>
      <c r="T1868" s="8"/>
    </row>
    <row r="1869" spans="1:20" ht="1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8"/>
      <c r="N1869" s="8"/>
      <c r="O1869" s="8"/>
      <c r="P1869" s="8"/>
      <c r="Q1869" s="73"/>
      <c r="R1869" s="73"/>
      <c r="S1869" s="85"/>
      <c r="T1869" s="8"/>
    </row>
    <row r="1870" spans="1:20" ht="1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8"/>
      <c r="N1870" s="8"/>
      <c r="O1870" s="8"/>
      <c r="P1870" s="8"/>
      <c r="Q1870" s="73"/>
      <c r="R1870" s="73"/>
      <c r="S1870" s="85"/>
      <c r="T1870" s="8"/>
    </row>
    <row r="1871" spans="1:20" ht="1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8"/>
      <c r="N1871" s="8"/>
      <c r="O1871" s="8"/>
      <c r="P1871" s="8"/>
      <c r="Q1871" s="73"/>
      <c r="R1871" s="73"/>
      <c r="S1871" s="85"/>
      <c r="T1871" s="8"/>
    </row>
    <row r="1872" spans="1:20" ht="1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8"/>
      <c r="N1872" s="8"/>
      <c r="O1872" s="8"/>
      <c r="P1872" s="8"/>
      <c r="Q1872" s="73"/>
      <c r="R1872" s="73"/>
      <c r="S1872" s="85"/>
      <c r="T1872" s="8"/>
    </row>
    <row r="1873" spans="1:20" ht="1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8"/>
      <c r="N1873" s="8"/>
      <c r="O1873" s="8"/>
      <c r="P1873" s="8"/>
      <c r="Q1873" s="73"/>
      <c r="R1873" s="73"/>
      <c r="S1873" s="85"/>
      <c r="T1873" s="8"/>
    </row>
    <row r="1874" spans="1:20" ht="1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8"/>
      <c r="N1874" s="8"/>
      <c r="O1874" s="8"/>
      <c r="P1874" s="8"/>
      <c r="Q1874" s="73"/>
      <c r="R1874" s="73"/>
      <c r="S1874" s="85"/>
      <c r="T1874" s="8"/>
    </row>
    <row r="1875" spans="1:20" ht="1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8"/>
      <c r="N1875" s="8"/>
      <c r="O1875" s="8"/>
      <c r="P1875" s="8"/>
      <c r="Q1875" s="73"/>
      <c r="R1875" s="73"/>
      <c r="S1875" s="85"/>
      <c r="T1875" s="8"/>
    </row>
    <row r="1876" spans="1:20" ht="1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8"/>
      <c r="N1876" s="8"/>
      <c r="O1876" s="8"/>
      <c r="P1876" s="8"/>
      <c r="Q1876" s="73"/>
      <c r="R1876" s="73"/>
      <c r="S1876" s="85"/>
      <c r="T1876" s="8"/>
    </row>
    <row r="1877" spans="1:20" ht="1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8"/>
      <c r="N1877" s="8"/>
      <c r="O1877" s="8"/>
      <c r="P1877" s="8"/>
      <c r="Q1877" s="73"/>
      <c r="R1877" s="73"/>
      <c r="S1877" s="85"/>
      <c r="T1877" s="8"/>
    </row>
    <row r="1878" spans="1:20" ht="1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8"/>
      <c r="N1878" s="8"/>
      <c r="O1878" s="8"/>
      <c r="P1878" s="8"/>
      <c r="Q1878" s="73"/>
      <c r="R1878" s="73"/>
      <c r="S1878" s="85"/>
      <c r="T1878" s="8"/>
    </row>
    <row r="1879" spans="1:20" ht="1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8"/>
      <c r="N1879" s="8"/>
      <c r="O1879" s="8"/>
      <c r="P1879" s="8"/>
      <c r="Q1879" s="73"/>
      <c r="R1879" s="73"/>
      <c r="S1879" s="85"/>
      <c r="T1879" s="8"/>
    </row>
    <row r="1880" spans="1:20" ht="1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8"/>
      <c r="N1880" s="8"/>
      <c r="O1880" s="8"/>
      <c r="P1880" s="8"/>
      <c r="Q1880" s="73"/>
      <c r="R1880" s="73"/>
      <c r="S1880" s="85"/>
      <c r="T1880" s="8"/>
    </row>
    <row r="1881" spans="1:20" ht="1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8"/>
      <c r="N1881" s="8"/>
      <c r="O1881" s="8"/>
      <c r="P1881" s="8"/>
      <c r="Q1881" s="73"/>
      <c r="R1881" s="73"/>
      <c r="S1881" s="85"/>
      <c r="T1881" s="8"/>
    </row>
    <row r="1882" spans="1:20" ht="1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8"/>
      <c r="N1882" s="8"/>
      <c r="O1882" s="8"/>
      <c r="P1882" s="8"/>
      <c r="Q1882" s="73"/>
      <c r="R1882" s="73"/>
      <c r="S1882" s="85"/>
      <c r="T1882" s="8"/>
    </row>
    <row r="1883" spans="1:20" ht="1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8"/>
      <c r="N1883" s="8"/>
      <c r="O1883" s="8"/>
      <c r="P1883" s="8"/>
      <c r="Q1883" s="73"/>
      <c r="R1883" s="73"/>
      <c r="S1883" s="85"/>
      <c r="T1883" s="8"/>
    </row>
    <row r="1884" spans="1:20" ht="1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8"/>
      <c r="N1884" s="8"/>
      <c r="O1884" s="8"/>
      <c r="P1884" s="8"/>
      <c r="Q1884" s="73"/>
      <c r="R1884" s="73"/>
      <c r="S1884" s="85"/>
      <c r="T1884" s="8"/>
    </row>
    <row r="1885" spans="1:20" ht="1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8"/>
      <c r="N1885" s="8"/>
      <c r="O1885" s="8"/>
      <c r="P1885" s="8"/>
      <c r="Q1885" s="73"/>
      <c r="R1885" s="73"/>
      <c r="S1885" s="85"/>
      <c r="T1885" s="8"/>
    </row>
    <row r="1886" spans="1:20" ht="1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8"/>
      <c r="N1886" s="8"/>
      <c r="O1886" s="8"/>
      <c r="P1886" s="8"/>
      <c r="Q1886" s="73"/>
      <c r="R1886" s="73"/>
      <c r="S1886" s="85"/>
      <c r="T1886" s="8"/>
    </row>
    <row r="1887" spans="1:20" ht="1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8"/>
      <c r="N1887" s="8"/>
      <c r="O1887" s="8"/>
      <c r="P1887" s="8"/>
      <c r="Q1887" s="73"/>
      <c r="R1887" s="73"/>
      <c r="S1887" s="85"/>
      <c r="T1887" s="8"/>
    </row>
    <row r="1888" spans="1:20" ht="1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8"/>
      <c r="N1888" s="8"/>
      <c r="O1888" s="8"/>
      <c r="P1888" s="8"/>
      <c r="Q1888" s="73"/>
      <c r="R1888" s="73"/>
      <c r="S1888" s="85"/>
      <c r="T1888" s="8"/>
    </row>
    <row r="1889" spans="1:20" ht="1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8"/>
      <c r="N1889" s="8"/>
      <c r="O1889" s="8"/>
      <c r="P1889" s="8"/>
      <c r="Q1889" s="73"/>
      <c r="R1889" s="73"/>
      <c r="S1889" s="85"/>
      <c r="T1889" s="8"/>
    </row>
    <row r="1890" spans="1:20" ht="1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8"/>
      <c r="N1890" s="8"/>
      <c r="O1890" s="8"/>
      <c r="P1890" s="8"/>
      <c r="Q1890" s="73"/>
      <c r="R1890" s="73"/>
      <c r="S1890" s="85"/>
      <c r="T1890" s="8"/>
    </row>
    <row r="1891" spans="1:20" ht="1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8"/>
      <c r="N1891" s="8"/>
      <c r="O1891" s="8"/>
      <c r="P1891" s="8"/>
      <c r="Q1891" s="73"/>
      <c r="R1891" s="73"/>
      <c r="S1891" s="85"/>
      <c r="T1891" s="8"/>
    </row>
    <row r="1892" spans="1:20" ht="1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8"/>
      <c r="N1892" s="8"/>
      <c r="O1892" s="8"/>
      <c r="P1892" s="8"/>
      <c r="Q1892" s="73"/>
      <c r="R1892" s="73"/>
      <c r="S1892" s="85"/>
      <c r="T1892" s="8"/>
    </row>
    <row r="1893" spans="1:20" ht="1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8"/>
      <c r="N1893" s="8"/>
      <c r="O1893" s="8"/>
      <c r="P1893" s="8"/>
      <c r="Q1893" s="73"/>
      <c r="R1893" s="73"/>
      <c r="S1893" s="85"/>
      <c r="T1893" s="8"/>
    </row>
    <row r="1894" spans="1:20" ht="1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8"/>
      <c r="N1894" s="8"/>
      <c r="O1894" s="8"/>
      <c r="P1894" s="8"/>
      <c r="Q1894" s="73"/>
      <c r="R1894" s="73"/>
      <c r="S1894" s="85"/>
      <c r="T1894" s="8"/>
    </row>
    <row r="1895" spans="1:20" ht="1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8"/>
      <c r="N1895" s="8"/>
      <c r="O1895" s="8"/>
      <c r="P1895" s="8"/>
      <c r="Q1895" s="73"/>
      <c r="R1895" s="73"/>
      <c r="S1895" s="85"/>
      <c r="T1895" s="8"/>
    </row>
    <row r="1896" spans="1:20" ht="1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8"/>
      <c r="N1896" s="8"/>
      <c r="O1896" s="8"/>
      <c r="P1896" s="8"/>
      <c r="Q1896" s="73"/>
      <c r="R1896" s="73"/>
      <c r="S1896" s="85"/>
      <c r="T1896" s="8"/>
    </row>
    <row r="1897" spans="1:20" ht="1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8"/>
      <c r="N1897" s="8"/>
      <c r="O1897" s="8"/>
      <c r="P1897" s="8"/>
      <c r="Q1897" s="73"/>
      <c r="R1897" s="73"/>
      <c r="S1897" s="85"/>
      <c r="T1897" s="8"/>
    </row>
    <row r="1898" spans="1:20" ht="1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8"/>
      <c r="N1898" s="8"/>
      <c r="O1898" s="8"/>
      <c r="P1898" s="8"/>
      <c r="Q1898" s="73"/>
      <c r="R1898" s="73"/>
      <c r="S1898" s="85"/>
      <c r="T1898" s="8"/>
    </row>
    <row r="1899" spans="1:20" ht="1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8"/>
      <c r="N1899" s="8"/>
      <c r="O1899" s="8"/>
      <c r="P1899" s="8"/>
      <c r="Q1899" s="73"/>
      <c r="R1899" s="73"/>
      <c r="S1899" s="85"/>
      <c r="T1899" s="8"/>
    </row>
    <row r="1900" spans="1:20" ht="1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8"/>
      <c r="N1900" s="8"/>
      <c r="O1900" s="8"/>
      <c r="P1900" s="8"/>
      <c r="Q1900" s="73"/>
      <c r="R1900" s="73"/>
      <c r="S1900" s="85"/>
      <c r="T1900" s="8"/>
    </row>
    <row r="1901" spans="1:20" ht="1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8"/>
      <c r="N1901" s="8"/>
      <c r="O1901" s="8"/>
      <c r="P1901" s="8"/>
      <c r="Q1901" s="73"/>
      <c r="R1901" s="73"/>
      <c r="S1901" s="85"/>
      <c r="T1901" s="8"/>
    </row>
    <row r="1902" spans="1:20" ht="1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8"/>
      <c r="N1902" s="8"/>
      <c r="O1902" s="8"/>
      <c r="P1902" s="8"/>
      <c r="Q1902" s="73"/>
      <c r="R1902" s="73"/>
      <c r="S1902" s="85"/>
      <c r="T1902" s="8"/>
    </row>
    <row r="1903" spans="1:20" ht="1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8"/>
      <c r="N1903" s="8"/>
      <c r="O1903" s="8"/>
      <c r="P1903" s="8"/>
      <c r="Q1903" s="73"/>
      <c r="R1903" s="73"/>
      <c r="S1903" s="85"/>
      <c r="T1903" s="8"/>
    </row>
    <row r="1904" spans="1:20" ht="1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8"/>
      <c r="N1904" s="8"/>
      <c r="O1904" s="8"/>
      <c r="P1904" s="8"/>
      <c r="Q1904" s="73"/>
      <c r="R1904" s="73"/>
      <c r="S1904" s="85"/>
      <c r="T1904" s="8"/>
    </row>
    <row r="1905" spans="1:20" ht="1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8"/>
      <c r="N1905" s="8"/>
      <c r="O1905" s="8"/>
      <c r="P1905" s="8"/>
      <c r="Q1905" s="73"/>
      <c r="R1905" s="73"/>
      <c r="S1905" s="85"/>
      <c r="T1905" s="8"/>
    </row>
    <row r="1906" spans="1:20" ht="1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8"/>
      <c r="N1906" s="8"/>
      <c r="O1906" s="8"/>
      <c r="P1906" s="8"/>
      <c r="Q1906" s="73"/>
      <c r="R1906" s="73"/>
      <c r="S1906" s="85"/>
      <c r="T1906" s="8"/>
    </row>
    <row r="1907" spans="1:20" ht="1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8"/>
      <c r="N1907" s="8"/>
      <c r="O1907" s="8"/>
      <c r="P1907" s="8"/>
      <c r="Q1907" s="73"/>
      <c r="R1907" s="73"/>
      <c r="S1907" s="85"/>
      <c r="T1907" s="8"/>
    </row>
    <row r="1908" spans="1:20" ht="1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8"/>
      <c r="N1908" s="8"/>
      <c r="O1908" s="8"/>
      <c r="P1908" s="8"/>
      <c r="Q1908" s="73"/>
      <c r="R1908" s="73"/>
      <c r="S1908" s="85"/>
      <c r="T1908" s="8"/>
    </row>
    <row r="1909" spans="1:20" ht="1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8"/>
      <c r="N1909" s="8"/>
      <c r="O1909" s="8"/>
      <c r="P1909" s="8"/>
      <c r="Q1909" s="73"/>
      <c r="R1909" s="73"/>
      <c r="S1909" s="85"/>
      <c r="T1909" s="8"/>
    </row>
    <row r="1910" spans="1:20" ht="1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8"/>
      <c r="N1910" s="8"/>
      <c r="O1910" s="8"/>
      <c r="P1910" s="8"/>
      <c r="Q1910" s="73"/>
      <c r="R1910" s="73"/>
      <c r="S1910" s="85"/>
      <c r="T1910" s="8"/>
    </row>
    <row r="1911" spans="1:20" ht="1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8"/>
      <c r="N1911" s="8"/>
      <c r="O1911" s="8"/>
      <c r="P1911" s="8"/>
      <c r="Q1911" s="73"/>
      <c r="R1911" s="73"/>
      <c r="S1911" s="85"/>
      <c r="T1911" s="8"/>
    </row>
    <row r="1912" spans="1:20" ht="1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8"/>
      <c r="N1912" s="8"/>
      <c r="O1912" s="8"/>
      <c r="P1912" s="8"/>
      <c r="Q1912" s="73"/>
      <c r="R1912" s="73"/>
      <c r="S1912" s="85"/>
      <c r="T1912" s="8"/>
    </row>
    <row r="1913" spans="1:20" ht="1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8"/>
      <c r="N1913" s="8"/>
      <c r="O1913" s="8"/>
      <c r="P1913" s="8"/>
      <c r="Q1913" s="73"/>
      <c r="R1913" s="73"/>
      <c r="S1913" s="85"/>
      <c r="T1913" s="8"/>
    </row>
    <row r="1914" spans="1:20" ht="1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8"/>
      <c r="N1914" s="8"/>
      <c r="O1914" s="8"/>
      <c r="P1914" s="8"/>
      <c r="Q1914" s="73"/>
      <c r="R1914" s="73"/>
      <c r="S1914" s="85"/>
      <c r="T1914" s="8"/>
    </row>
    <row r="1915" spans="1:20" ht="1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8"/>
      <c r="N1915" s="8"/>
      <c r="O1915" s="8"/>
      <c r="P1915" s="8"/>
      <c r="Q1915" s="73"/>
      <c r="R1915" s="73"/>
      <c r="S1915" s="85"/>
      <c r="T1915" s="8"/>
    </row>
    <row r="1916" spans="1:20" ht="1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8"/>
      <c r="N1916" s="8"/>
      <c r="O1916" s="8"/>
      <c r="P1916" s="8"/>
      <c r="Q1916" s="73"/>
      <c r="R1916" s="73"/>
      <c r="S1916" s="85"/>
      <c r="T1916" s="8"/>
    </row>
    <row r="1917" spans="1:20" ht="1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8"/>
      <c r="N1917" s="8"/>
      <c r="O1917" s="8"/>
      <c r="P1917" s="8"/>
      <c r="Q1917" s="73"/>
      <c r="R1917" s="73"/>
      <c r="S1917" s="85"/>
      <c r="T1917" s="8"/>
    </row>
    <row r="1918" spans="1:20" ht="1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8"/>
      <c r="N1918" s="8"/>
      <c r="O1918" s="8"/>
      <c r="P1918" s="8"/>
      <c r="Q1918" s="73"/>
      <c r="R1918" s="73"/>
      <c r="S1918" s="85"/>
      <c r="T1918" s="8"/>
    </row>
    <row r="1919" spans="1:20" ht="1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8"/>
      <c r="N1919" s="8"/>
      <c r="O1919" s="8"/>
      <c r="P1919" s="8"/>
      <c r="Q1919" s="73"/>
      <c r="R1919" s="73"/>
      <c r="S1919" s="85"/>
      <c r="T1919" s="8"/>
    </row>
    <row r="1920" spans="1:20" ht="1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8"/>
      <c r="N1920" s="8"/>
      <c r="O1920" s="8"/>
      <c r="P1920" s="8"/>
      <c r="Q1920" s="73"/>
      <c r="R1920" s="73"/>
      <c r="S1920" s="85"/>
      <c r="T1920" s="8"/>
    </row>
    <row r="1921" spans="1:20" ht="1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8"/>
      <c r="N1921" s="8"/>
      <c r="O1921" s="8"/>
      <c r="P1921" s="8"/>
      <c r="Q1921" s="73"/>
      <c r="R1921" s="73"/>
      <c r="S1921" s="85"/>
      <c r="T1921" s="8"/>
    </row>
    <row r="1922" spans="1:20" ht="1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8"/>
      <c r="N1922" s="8"/>
      <c r="O1922" s="8"/>
      <c r="P1922" s="8"/>
      <c r="Q1922" s="73"/>
      <c r="R1922" s="73"/>
      <c r="S1922" s="85"/>
      <c r="T1922" s="8"/>
    </row>
    <row r="1923" spans="1:20" ht="1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8"/>
      <c r="N1923" s="8"/>
      <c r="O1923" s="8"/>
      <c r="P1923" s="8"/>
      <c r="Q1923" s="73"/>
      <c r="R1923" s="73"/>
      <c r="S1923" s="85"/>
      <c r="T1923" s="8"/>
    </row>
    <row r="1924" spans="1:20" ht="1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8"/>
      <c r="N1924" s="8"/>
      <c r="O1924" s="8"/>
      <c r="P1924" s="8"/>
      <c r="Q1924" s="73"/>
      <c r="R1924" s="73"/>
      <c r="S1924" s="85"/>
      <c r="T1924" s="8"/>
    </row>
    <row r="1925" spans="1:20" ht="1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8"/>
      <c r="N1925" s="8"/>
      <c r="O1925" s="8"/>
      <c r="P1925" s="8"/>
      <c r="Q1925" s="73"/>
      <c r="R1925" s="73"/>
      <c r="S1925" s="85"/>
      <c r="T1925" s="8"/>
    </row>
    <row r="1926" spans="1:20" ht="1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8"/>
      <c r="N1926" s="8"/>
      <c r="O1926" s="8"/>
      <c r="P1926" s="8"/>
      <c r="Q1926" s="73"/>
      <c r="R1926" s="73"/>
      <c r="S1926" s="85"/>
      <c r="T1926" s="8"/>
    </row>
    <row r="1927" spans="1:20" ht="1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8"/>
      <c r="N1927" s="8"/>
      <c r="O1927" s="8"/>
      <c r="P1927" s="8"/>
      <c r="Q1927" s="73"/>
      <c r="R1927" s="73"/>
      <c r="S1927" s="85"/>
      <c r="T1927" s="8"/>
    </row>
    <row r="1928" spans="1:20" ht="1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8"/>
      <c r="N1928" s="8"/>
      <c r="O1928" s="8"/>
      <c r="P1928" s="8"/>
      <c r="Q1928" s="73"/>
      <c r="R1928" s="73"/>
      <c r="S1928" s="85"/>
      <c r="T1928" s="8"/>
    </row>
    <row r="1929" spans="1:20" ht="1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8"/>
      <c r="N1929" s="8"/>
      <c r="O1929" s="8"/>
      <c r="P1929" s="8"/>
      <c r="Q1929" s="73"/>
      <c r="R1929" s="73"/>
      <c r="S1929" s="85"/>
      <c r="T1929" s="8"/>
    </row>
    <row r="1930" spans="1:20" ht="1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8"/>
      <c r="N1930" s="8"/>
      <c r="O1930" s="8"/>
      <c r="P1930" s="8"/>
      <c r="Q1930" s="73"/>
      <c r="R1930" s="73"/>
      <c r="S1930" s="85"/>
      <c r="T1930" s="8"/>
    </row>
    <row r="1931" spans="1:20" ht="1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8"/>
      <c r="N1931" s="8"/>
      <c r="O1931" s="8"/>
      <c r="P1931" s="8"/>
      <c r="Q1931" s="73"/>
      <c r="R1931" s="73"/>
      <c r="S1931" s="85"/>
      <c r="T1931" s="8"/>
    </row>
    <row r="1932" spans="1:20" ht="1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8"/>
      <c r="N1932" s="8"/>
      <c r="O1932" s="8"/>
      <c r="P1932" s="8"/>
      <c r="Q1932" s="73"/>
      <c r="R1932" s="73"/>
      <c r="S1932" s="85"/>
      <c r="T1932" s="8"/>
    </row>
    <row r="1933" spans="1:20" ht="1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8"/>
      <c r="N1933" s="8"/>
      <c r="O1933" s="8"/>
      <c r="P1933" s="8"/>
      <c r="Q1933" s="73"/>
      <c r="R1933" s="73"/>
      <c r="S1933" s="85"/>
      <c r="T1933" s="8"/>
    </row>
    <row r="1934" spans="1:20" ht="1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8"/>
      <c r="N1934" s="8"/>
      <c r="O1934" s="8"/>
      <c r="P1934" s="8"/>
      <c r="Q1934" s="73"/>
      <c r="R1934" s="73"/>
      <c r="S1934" s="85"/>
      <c r="T1934" s="8"/>
    </row>
    <row r="1935" spans="1:20" ht="1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8"/>
      <c r="N1935" s="8"/>
      <c r="O1935" s="8"/>
      <c r="P1935" s="8"/>
      <c r="Q1935" s="73"/>
      <c r="R1935" s="73"/>
      <c r="S1935" s="85"/>
      <c r="T1935" s="8"/>
    </row>
    <row r="1936" spans="1:20" ht="1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8"/>
      <c r="N1936" s="8"/>
      <c r="O1936" s="8"/>
      <c r="P1936" s="8"/>
      <c r="Q1936" s="73"/>
      <c r="R1936" s="73"/>
      <c r="S1936" s="85"/>
      <c r="T1936" s="8"/>
    </row>
    <row r="1937" spans="1:20" ht="1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8"/>
      <c r="N1937" s="8"/>
      <c r="O1937" s="8"/>
      <c r="P1937" s="8"/>
      <c r="Q1937" s="73"/>
      <c r="R1937" s="73"/>
      <c r="S1937" s="85"/>
      <c r="T1937" s="8"/>
    </row>
    <row r="1938" spans="1:20" ht="1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8"/>
      <c r="N1938" s="8"/>
      <c r="O1938" s="8"/>
      <c r="P1938" s="8"/>
      <c r="Q1938" s="73"/>
      <c r="R1938" s="73"/>
      <c r="S1938" s="85"/>
      <c r="T1938" s="8"/>
    </row>
    <row r="1939" spans="1:20" ht="1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8"/>
      <c r="N1939" s="8"/>
      <c r="O1939" s="8"/>
      <c r="P1939" s="8"/>
      <c r="Q1939" s="73"/>
      <c r="R1939" s="73"/>
      <c r="S1939" s="85"/>
      <c r="T1939" s="8"/>
    </row>
    <row r="1940" spans="1:20" ht="1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8"/>
      <c r="N1940" s="8"/>
      <c r="O1940" s="8"/>
      <c r="P1940" s="8"/>
      <c r="Q1940" s="73"/>
      <c r="R1940" s="73"/>
      <c r="S1940" s="85"/>
      <c r="T1940" s="8"/>
    </row>
    <row r="1941" spans="1:20" ht="1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8"/>
      <c r="N1941" s="8"/>
      <c r="O1941" s="8"/>
      <c r="P1941" s="8"/>
      <c r="Q1941" s="73"/>
      <c r="R1941" s="73"/>
      <c r="S1941" s="85"/>
      <c r="T1941" s="8"/>
    </row>
    <row r="1942" spans="1:20" ht="1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8"/>
      <c r="N1942" s="8"/>
      <c r="O1942" s="8"/>
      <c r="P1942" s="8"/>
      <c r="Q1942" s="73"/>
      <c r="R1942" s="73"/>
      <c r="S1942" s="85"/>
      <c r="T1942" s="8"/>
    </row>
    <row r="1943" spans="1:20" ht="1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8"/>
      <c r="N1943" s="8"/>
      <c r="O1943" s="8"/>
      <c r="P1943" s="8"/>
      <c r="Q1943" s="73"/>
      <c r="R1943" s="73"/>
      <c r="S1943" s="85"/>
      <c r="T1943" s="8"/>
    </row>
    <row r="1944" spans="1:20" ht="1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8"/>
      <c r="N1944" s="8"/>
      <c r="O1944" s="8"/>
      <c r="P1944" s="8"/>
      <c r="Q1944" s="73"/>
      <c r="R1944" s="73"/>
      <c r="S1944" s="85"/>
      <c r="T1944" s="8"/>
    </row>
    <row r="1945" spans="1:20" ht="1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8"/>
      <c r="N1945" s="8"/>
      <c r="O1945" s="8"/>
      <c r="P1945" s="8"/>
      <c r="Q1945" s="73"/>
      <c r="R1945" s="73"/>
      <c r="S1945" s="85"/>
      <c r="T1945" s="8"/>
    </row>
    <row r="1946" spans="1:20" ht="1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8"/>
      <c r="N1946" s="8"/>
      <c r="O1946" s="8"/>
      <c r="P1946" s="8"/>
      <c r="Q1946" s="73"/>
      <c r="R1946" s="73"/>
      <c r="S1946" s="85"/>
      <c r="T1946" s="8"/>
    </row>
    <row r="1947" spans="1:20" ht="1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8"/>
      <c r="N1947" s="8"/>
      <c r="O1947" s="8"/>
      <c r="P1947" s="8"/>
      <c r="Q1947" s="73"/>
      <c r="R1947" s="73"/>
      <c r="S1947" s="85"/>
      <c r="T1947" s="8"/>
    </row>
    <row r="1948" spans="1:20" ht="1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8"/>
      <c r="N1948" s="8"/>
      <c r="O1948" s="8"/>
      <c r="P1948" s="8"/>
      <c r="Q1948" s="73"/>
      <c r="R1948" s="73"/>
      <c r="S1948" s="85"/>
      <c r="T1948" s="8"/>
    </row>
    <row r="1949" spans="1:20" ht="1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8"/>
      <c r="N1949" s="8"/>
      <c r="O1949" s="8"/>
      <c r="P1949" s="8"/>
      <c r="Q1949" s="73"/>
      <c r="R1949" s="73"/>
      <c r="S1949" s="85"/>
      <c r="T1949" s="8"/>
    </row>
    <row r="1950" spans="1:20" ht="1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8"/>
      <c r="N1950" s="8"/>
      <c r="O1950" s="8"/>
      <c r="P1950" s="8"/>
      <c r="Q1950" s="73"/>
      <c r="R1950" s="73"/>
      <c r="S1950" s="85"/>
      <c r="T1950" s="8"/>
    </row>
    <row r="1951" spans="1:20" ht="1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8"/>
      <c r="N1951" s="8"/>
      <c r="O1951" s="8"/>
      <c r="P1951" s="8"/>
      <c r="Q1951" s="73"/>
      <c r="R1951" s="73"/>
      <c r="S1951" s="85"/>
      <c r="T1951" s="8"/>
    </row>
    <row r="1952" spans="1:20" ht="1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8"/>
      <c r="N1952" s="8"/>
      <c r="O1952" s="8"/>
      <c r="P1952" s="8"/>
      <c r="Q1952" s="73"/>
      <c r="R1952" s="73"/>
      <c r="S1952" s="85"/>
      <c r="T1952" s="8"/>
    </row>
    <row r="1953" spans="1:20" ht="1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8"/>
      <c r="N1953" s="8"/>
      <c r="O1953" s="8"/>
      <c r="P1953" s="8"/>
      <c r="Q1953" s="73"/>
      <c r="R1953" s="73"/>
      <c r="S1953" s="85"/>
      <c r="T1953" s="8"/>
    </row>
    <row r="1954" spans="1:20" ht="1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8"/>
      <c r="N1954" s="8"/>
      <c r="O1954" s="8"/>
      <c r="P1954" s="8"/>
      <c r="Q1954" s="73"/>
      <c r="R1954" s="73"/>
      <c r="S1954" s="85"/>
      <c r="T1954" s="8"/>
    </row>
    <row r="1955" spans="1:20" ht="1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8"/>
      <c r="N1955" s="8"/>
      <c r="O1955" s="8"/>
      <c r="P1955" s="8"/>
      <c r="Q1955" s="73"/>
      <c r="R1955" s="73"/>
      <c r="S1955" s="85"/>
      <c r="T1955" s="8"/>
    </row>
    <row r="1956" spans="1:20" ht="1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8"/>
      <c r="N1956" s="8"/>
      <c r="O1956" s="8"/>
      <c r="P1956" s="8"/>
      <c r="Q1956" s="73"/>
      <c r="R1956" s="73"/>
      <c r="S1956" s="85"/>
      <c r="T1956" s="8"/>
    </row>
    <row r="1957" spans="1:20" ht="1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8"/>
      <c r="N1957" s="8"/>
      <c r="O1957" s="8"/>
      <c r="P1957" s="8"/>
      <c r="Q1957" s="73"/>
      <c r="R1957" s="73"/>
      <c r="S1957" s="85"/>
      <c r="T1957" s="8"/>
    </row>
    <row r="1958" spans="1:20" ht="1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8"/>
      <c r="N1958" s="8"/>
      <c r="O1958" s="8"/>
      <c r="P1958" s="8"/>
      <c r="Q1958" s="73"/>
      <c r="R1958" s="73"/>
      <c r="S1958" s="85"/>
      <c r="T1958" s="8"/>
    </row>
    <row r="1959" spans="1:20" ht="1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8"/>
      <c r="N1959" s="8"/>
      <c r="O1959" s="8"/>
      <c r="P1959" s="8"/>
      <c r="Q1959" s="73"/>
      <c r="R1959" s="73"/>
      <c r="S1959" s="85"/>
      <c r="T1959" s="8"/>
    </row>
    <row r="1960" spans="1:20" ht="1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8"/>
      <c r="N1960" s="8"/>
      <c r="O1960" s="8"/>
      <c r="P1960" s="8"/>
      <c r="Q1960" s="73"/>
      <c r="R1960" s="73"/>
      <c r="S1960" s="85"/>
      <c r="T1960" s="8"/>
    </row>
    <row r="1961" spans="1:20" ht="1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8"/>
      <c r="N1961" s="8"/>
      <c r="O1961" s="8"/>
      <c r="P1961" s="8"/>
      <c r="Q1961" s="73"/>
      <c r="R1961" s="73"/>
      <c r="S1961" s="85"/>
      <c r="T1961" s="8"/>
    </row>
    <row r="1962" spans="1:20" ht="1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8"/>
      <c r="N1962" s="8"/>
      <c r="O1962" s="8"/>
      <c r="P1962" s="8"/>
      <c r="Q1962" s="73"/>
      <c r="R1962" s="73"/>
      <c r="S1962" s="85"/>
      <c r="T1962" s="8"/>
    </row>
    <row r="1963" spans="1:20" ht="1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8"/>
      <c r="N1963" s="8"/>
      <c r="O1963" s="8"/>
      <c r="P1963" s="8"/>
      <c r="Q1963" s="73"/>
      <c r="R1963" s="73"/>
      <c r="S1963" s="85"/>
      <c r="T1963" s="8"/>
    </row>
    <row r="1964" spans="1:20" ht="1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8"/>
      <c r="N1964" s="8"/>
      <c r="O1964" s="8"/>
      <c r="P1964" s="8"/>
      <c r="Q1964" s="73"/>
      <c r="R1964" s="73"/>
      <c r="S1964" s="85"/>
      <c r="T1964" s="8"/>
    </row>
    <row r="1965" spans="1:20" ht="1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8"/>
      <c r="N1965" s="8"/>
      <c r="O1965" s="8"/>
      <c r="P1965" s="8"/>
      <c r="Q1965" s="73"/>
      <c r="R1965" s="73"/>
      <c r="S1965" s="85"/>
      <c r="T1965" s="8"/>
    </row>
    <row r="1966" spans="1:20" ht="1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8"/>
      <c r="N1966" s="8"/>
      <c r="O1966" s="8"/>
      <c r="P1966" s="8"/>
      <c r="Q1966" s="73"/>
      <c r="R1966" s="73"/>
      <c r="S1966" s="85"/>
      <c r="T1966" s="8"/>
    </row>
    <row r="1967" spans="1:20" ht="1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8"/>
      <c r="N1967" s="8"/>
      <c r="O1967" s="8"/>
      <c r="P1967" s="8"/>
      <c r="Q1967" s="73"/>
      <c r="R1967" s="73"/>
      <c r="S1967" s="85"/>
      <c r="T1967" s="8"/>
    </row>
    <row r="1968" spans="1:20" ht="1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8"/>
      <c r="N1968" s="8"/>
      <c r="O1968" s="8"/>
      <c r="P1968" s="8"/>
      <c r="Q1968" s="73"/>
      <c r="R1968" s="73"/>
      <c r="S1968" s="85"/>
      <c r="T1968" s="8"/>
    </row>
    <row r="1969" spans="1:20" ht="1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8"/>
      <c r="N1969" s="8"/>
      <c r="O1969" s="8"/>
      <c r="P1969" s="8"/>
      <c r="Q1969" s="73"/>
      <c r="R1969" s="73"/>
      <c r="S1969" s="85"/>
      <c r="T1969" s="8"/>
    </row>
    <row r="1970" spans="1:20" ht="1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8"/>
      <c r="N1970" s="8"/>
      <c r="O1970" s="8"/>
      <c r="P1970" s="8"/>
      <c r="Q1970" s="73"/>
      <c r="R1970" s="73"/>
      <c r="S1970" s="85"/>
      <c r="T1970" s="8"/>
    </row>
    <row r="1971" spans="1:20" ht="1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8"/>
      <c r="N1971" s="8"/>
      <c r="O1971" s="8"/>
      <c r="P1971" s="8"/>
      <c r="Q1971" s="73"/>
      <c r="R1971" s="73"/>
      <c r="S1971" s="85"/>
      <c r="T1971" s="8"/>
    </row>
    <row r="1972" spans="1:20" ht="1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8"/>
      <c r="N1972" s="8"/>
      <c r="O1972" s="8"/>
      <c r="P1972" s="8"/>
      <c r="Q1972" s="73"/>
      <c r="R1972" s="73"/>
      <c r="S1972" s="85"/>
      <c r="T1972" s="8"/>
    </row>
    <row r="1973" spans="1:20" ht="1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8"/>
      <c r="N1973" s="8"/>
      <c r="O1973" s="8"/>
      <c r="P1973" s="8"/>
      <c r="Q1973" s="73"/>
      <c r="R1973" s="73"/>
      <c r="S1973" s="85"/>
      <c r="T1973" s="8"/>
    </row>
    <row r="1974" spans="1:20" ht="1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8"/>
      <c r="N1974" s="8"/>
      <c r="O1974" s="8"/>
      <c r="P1974" s="8"/>
      <c r="Q1974" s="73"/>
      <c r="R1974" s="73"/>
      <c r="S1974" s="85"/>
      <c r="T1974" s="8"/>
    </row>
    <row r="1975" spans="1:20" ht="1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8"/>
      <c r="N1975" s="8"/>
      <c r="O1975" s="8"/>
      <c r="P1975" s="8"/>
      <c r="Q1975" s="73"/>
      <c r="R1975" s="73"/>
      <c r="S1975" s="85"/>
      <c r="T1975" s="8"/>
    </row>
    <row r="1976" spans="1:20" ht="1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8"/>
      <c r="N1976" s="8"/>
      <c r="O1976" s="8"/>
      <c r="P1976" s="8"/>
      <c r="Q1976" s="73"/>
      <c r="R1976" s="73"/>
      <c r="S1976" s="85"/>
      <c r="T1976" s="8"/>
    </row>
    <row r="1977" spans="1:20" ht="1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8"/>
      <c r="N1977" s="8"/>
      <c r="O1977" s="8"/>
      <c r="P1977" s="8"/>
      <c r="Q1977" s="73"/>
      <c r="R1977" s="73"/>
      <c r="S1977" s="85"/>
      <c r="T1977" s="8"/>
    </row>
    <row r="1978" spans="1:20" ht="1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8"/>
      <c r="N1978" s="8"/>
      <c r="O1978" s="8"/>
      <c r="P1978" s="8"/>
      <c r="Q1978" s="73"/>
      <c r="R1978" s="73"/>
      <c r="S1978" s="85"/>
      <c r="T1978" s="8"/>
    </row>
    <row r="1979" spans="1:20" ht="1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8"/>
      <c r="N1979" s="8"/>
      <c r="O1979" s="8"/>
      <c r="P1979" s="8"/>
      <c r="Q1979" s="73"/>
      <c r="R1979" s="73"/>
      <c r="S1979" s="85"/>
      <c r="T1979" s="8"/>
    </row>
    <row r="1980" spans="1:20" ht="1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8"/>
      <c r="N1980" s="8"/>
      <c r="O1980" s="8"/>
      <c r="P1980" s="8"/>
      <c r="Q1980" s="73"/>
      <c r="R1980" s="73"/>
      <c r="S1980" s="85"/>
      <c r="T1980" s="8"/>
    </row>
    <row r="1981" spans="1:20" ht="1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8"/>
      <c r="N1981" s="8"/>
      <c r="O1981" s="8"/>
      <c r="P1981" s="8"/>
      <c r="Q1981" s="73"/>
      <c r="R1981" s="73"/>
      <c r="S1981" s="85"/>
      <c r="T1981" s="8"/>
    </row>
    <row r="1982" spans="1:20" ht="1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8"/>
      <c r="N1982" s="8"/>
      <c r="O1982" s="8"/>
      <c r="P1982" s="8"/>
      <c r="Q1982" s="73"/>
      <c r="R1982" s="73"/>
      <c r="S1982" s="85"/>
      <c r="T1982" s="8"/>
    </row>
    <row r="1983" spans="1:20" ht="1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8"/>
      <c r="N1983" s="8"/>
      <c r="O1983" s="8"/>
      <c r="P1983" s="8"/>
      <c r="Q1983" s="73"/>
      <c r="R1983" s="73"/>
      <c r="S1983" s="85"/>
      <c r="T1983" s="8"/>
    </row>
    <row r="1984" spans="1:20" ht="1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8"/>
      <c r="N1984" s="8"/>
      <c r="O1984" s="8"/>
      <c r="P1984" s="8"/>
      <c r="Q1984" s="73"/>
      <c r="R1984" s="73"/>
      <c r="S1984" s="85"/>
      <c r="T1984" s="8"/>
    </row>
    <row r="1985" spans="1:20" ht="1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8"/>
      <c r="N1985" s="8"/>
      <c r="O1985" s="8"/>
      <c r="P1985" s="8"/>
      <c r="Q1985" s="73"/>
      <c r="R1985" s="73"/>
      <c r="S1985" s="85"/>
      <c r="T1985" s="8"/>
    </row>
    <row r="1986" spans="1:20" ht="1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8"/>
      <c r="N1986" s="8"/>
      <c r="O1986" s="8"/>
      <c r="P1986" s="8"/>
      <c r="Q1986" s="73"/>
      <c r="R1986" s="73"/>
      <c r="S1986" s="85"/>
      <c r="T1986" s="8"/>
    </row>
    <row r="1987" spans="1:20" ht="1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8"/>
      <c r="N1987" s="8"/>
      <c r="O1987" s="8"/>
      <c r="P1987" s="8"/>
      <c r="Q1987" s="73"/>
      <c r="R1987" s="73"/>
      <c r="S1987" s="85"/>
      <c r="T1987" s="8"/>
    </row>
    <row r="1988" spans="1:20" ht="1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8"/>
      <c r="N1988" s="8"/>
      <c r="O1988" s="8"/>
      <c r="P1988" s="8"/>
      <c r="Q1988" s="73"/>
      <c r="R1988" s="73"/>
      <c r="S1988" s="85"/>
      <c r="T1988" s="8"/>
    </row>
    <row r="1989" spans="1:20" ht="1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8"/>
      <c r="N1989" s="8"/>
      <c r="O1989" s="8"/>
      <c r="P1989" s="8"/>
      <c r="Q1989" s="73"/>
      <c r="R1989" s="73"/>
      <c r="S1989" s="85"/>
      <c r="T1989" s="8"/>
    </row>
    <row r="1990" spans="1:20" ht="1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8"/>
      <c r="N1990" s="8"/>
      <c r="O1990" s="8"/>
      <c r="P1990" s="8"/>
      <c r="Q1990" s="73"/>
      <c r="R1990" s="73"/>
      <c r="S1990" s="85"/>
      <c r="T1990" s="8"/>
    </row>
    <row r="1991" spans="1:20" ht="1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8"/>
      <c r="N1991" s="8"/>
      <c r="O1991" s="8"/>
      <c r="P1991" s="8"/>
      <c r="Q1991" s="73"/>
      <c r="R1991" s="73"/>
      <c r="S1991" s="85"/>
      <c r="T1991" s="8"/>
    </row>
    <row r="1992" spans="1:20" ht="1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8"/>
      <c r="N1992" s="8"/>
      <c r="O1992" s="8"/>
      <c r="P1992" s="8"/>
      <c r="Q1992" s="73"/>
      <c r="R1992" s="73"/>
      <c r="S1992" s="85"/>
      <c r="T1992" s="8"/>
    </row>
    <row r="1993" spans="1:20" ht="1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8"/>
      <c r="N1993" s="8"/>
      <c r="O1993" s="8"/>
      <c r="P1993" s="8"/>
      <c r="Q1993" s="73"/>
      <c r="R1993" s="73"/>
      <c r="S1993" s="85"/>
      <c r="T1993" s="8"/>
    </row>
    <row r="1994" spans="1:20" ht="1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8"/>
      <c r="N1994" s="8"/>
      <c r="O1994" s="8"/>
      <c r="P1994" s="8"/>
      <c r="Q1994" s="73"/>
      <c r="R1994" s="73"/>
      <c r="S1994" s="85"/>
      <c r="T1994" s="8"/>
    </row>
    <row r="1995" spans="1:20" ht="1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8"/>
      <c r="N1995" s="8"/>
      <c r="O1995" s="8"/>
      <c r="P1995" s="8"/>
      <c r="Q1995" s="73"/>
      <c r="R1995" s="73"/>
      <c r="S1995" s="85"/>
      <c r="T1995" s="8"/>
    </row>
    <row r="1996" spans="1:20" ht="1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8"/>
      <c r="N1996" s="8"/>
      <c r="O1996" s="8"/>
      <c r="P1996" s="8"/>
      <c r="Q1996" s="73"/>
      <c r="R1996" s="73"/>
      <c r="S1996" s="85"/>
      <c r="T1996" s="8"/>
    </row>
    <row r="1997" spans="1:20" ht="1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8"/>
      <c r="N1997" s="8"/>
      <c r="O1997" s="8"/>
      <c r="P1997" s="8"/>
      <c r="Q1997" s="73"/>
      <c r="R1997" s="73"/>
      <c r="S1997" s="85"/>
      <c r="T1997" s="8"/>
    </row>
    <row r="1998" spans="1:20" ht="1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8"/>
      <c r="N1998" s="8"/>
      <c r="O1998" s="8"/>
      <c r="P1998" s="8"/>
      <c r="Q1998" s="73"/>
      <c r="R1998" s="73"/>
      <c r="S1998" s="85"/>
      <c r="T1998" s="8"/>
    </row>
    <row r="1999" spans="1:20" ht="1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8"/>
      <c r="N1999" s="8"/>
      <c r="O1999" s="8"/>
      <c r="P1999" s="8"/>
      <c r="Q1999" s="73"/>
      <c r="R1999" s="73"/>
      <c r="S1999" s="85"/>
      <c r="T1999" s="8"/>
    </row>
    <row r="2000" spans="1:20" ht="1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8"/>
      <c r="N2000" s="8"/>
      <c r="O2000" s="8"/>
      <c r="P2000" s="8"/>
      <c r="Q2000" s="73"/>
      <c r="R2000" s="73"/>
      <c r="S2000" s="85"/>
      <c r="T2000" s="8"/>
    </row>
    <row r="2001" spans="1:20" ht="1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8"/>
      <c r="N2001" s="8"/>
      <c r="O2001" s="8"/>
      <c r="P2001" s="8"/>
      <c r="Q2001" s="73"/>
      <c r="R2001" s="73"/>
      <c r="S2001" s="85"/>
      <c r="T2001" s="8"/>
    </row>
    <row r="2002" spans="1:20" ht="1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8"/>
      <c r="N2002" s="8"/>
      <c r="O2002" s="8"/>
      <c r="P2002" s="8"/>
      <c r="Q2002" s="73"/>
      <c r="R2002" s="73"/>
      <c r="S2002" s="85"/>
      <c r="T2002" s="8"/>
    </row>
    <row r="2003" spans="1:20" ht="15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8"/>
      <c r="N2003" s="8"/>
      <c r="O2003" s="8"/>
      <c r="P2003" s="8"/>
      <c r="Q2003" s="73"/>
      <c r="R2003" s="73"/>
      <c r="S2003" s="85"/>
      <c r="T2003" s="8"/>
    </row>
    <row r="2004" spans="1:20" ht="15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8"/>
      <c r="N2004" s="8"/>
      <c r="O2004" s="8"/>
      <c r="P2004" s="8"/>
      <c r="Q2004" s="73"/>
      <c r="R2004" s="73"/>
      <c r="S2004" s="85"/>
      <c r="T2004" s="8"/>
    </row>
    <row r="2005" spans="1:20" ht="15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8"/>
      <c r="N2005" s="8"/>
      <c r="O2005" s="8"/>
      <c r="P2005" s="8"/>
      <c r="Q2005" s="73"/>
      <c r="R2005" s="73"/>
      <c r="S2005" s="85"/>
      <c r="T2005" s="8"/>
    </row>
    <row r="2006" spans="1:20" ht="15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8"/>
      <c r="N2006" s="8"/>
      <c r="O2006" s="8"/>
      <c r="P2006" s="8"/>
      <c r="Q2006" s="73"/>
      <c r="R2006" s="73"/>
      <c r="S2006" s="85"/>
      <c r="T2006" s="8"/>
    </row>
    <row r="2007" spans="1:20" ht="15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8"/>
      <c r="N2007" s="8"/>
      <c r="O2007" s="8"/>
      <c r="P2007" s="8"/>
      <c r="Q2007" s="73"/>
      <c r="R2007" s="73"/>
      <c r="S2007" s="85"/>
      <c r="T2007" s="8"/>
    </row>
    <row r="2008" spans="1:20" ht="1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8"/>
      <c r="N2008" s="8"/>
      <c r="O2008" s="8"/>
      <c r="P2008" s="8"/>
      <c r="Q2008" s="73"/>
      <c r="R2008" s="73"/>
      <c r="S2008" s="85"/>
      <c r="T2008" s="8"/>
    </row>
    <row r="2009" spans="1:20" ht="1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8"/>
      <c r="N2009" s="8"/>
      <c r="O2009" s="8"/>
      <c r="P2009" s="8"/>
      <c r="Q2009" s="73"/>
      <c r="R2009" s="73"/>
      <c r="S2009" s="85"/>
      <c r="T2009" s="8"/>
    </row>
    <row r="2010" spans="1:20" ht="1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8"/>
      <c r="N2010" s="8"/>
      <c r="O2010" s="8"/>
      <c r="P2010" s="8"/>
      <c r="Q2010" s="73"/>
      <c r="R2010" s="73"/>
      <c r="S2010" s="85"/>
      <c r="T2010" s="8"/>
    </row>
    <row r="2011" spans="1:20" ht="15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8"/>
      <c r="N2011" s="8"/>
      <c r="O2011" s="8"/>
      <c r="P2011" s="8"/>
      <c r="Q2011" s="73"/>
      <c r="R2011" s="73"/>
      <c r="S2011" s="85"/>
      <c r="T2011" s="8"/>
    </row>
    <row r="2012" spans="1:20" ht="15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8"/>
      <c r="N2012" s="8"/>
      <c r="O2012" s="8"/>
      <c r="P2012" s="8"/>
      <c r="Q2012" s="73"/>
      <c r="R2012" s="73"/>
      <c r="S2012" s="85"/>
      <c r="T2012" s="8"/>
    </row>
    <row r="2013" spans="1:20" ht="15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8"/>
      <c r="N2013" s="8"/>
      <c r="O2013" s="8"/>
      <c r="P2013" s="8"/>
      <c r="Q2013" s="73"/>
      <c r="R2013" s="73"/>
      <c r="S2013" s="85"/>
      <c r="T2013" s="8"/>
    </row>
    <row r="2014" spans="1:20" ht="15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8"/>
      <c r="N2014" s="8"/>
      <c r="O2014" s="8"/>
      <c r="P2014" s="8"/>
      <c r="Q2014" s="73"/>
      <c r="R2014" s="73"/>
      <c r="S2014" s="85"/>
      <c r="T2014" s="8"/>
    </row>
    <row r="2015" spans="1:20" ht="15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8"/>
      <c r="N2015" s="8"/>
      <c r="O2015" s="8"/>
      <c r="P2015" s="8"/>
      <c r="Q2015" s="73"/>
      <c r="R2015" s="73"/>
      <c r="S2015" s="85"/>
      <c r="T2015" s="8"/>
    </row>
    <row r="2016" spans="1:20" ht="1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8"/>
      <c r="N2016" s="8"/>
      <c r="O2016" s="8"/>
      <c r="P2016" s="8"/>
      <c r="Q2016" s="73"/>
      <c r="R2016" s="73"/>
      <c r="S2016" s="85"/>
      <c r="T2016" s="8"/>
    </row>
    <row r="2017" spans="1:20" ht="1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8"/>
      <c r="N2017" s="8"/>
      <c r="O2017" s="8"/>
      <c r="P2017" s="8"/>
      <c r="Q2017" s="73"/>
      <c r="R2017" s="73"/>
      <c r="S2017" s="85"/>
      <c r="T2017" s="8"/>
    </row>
    <row r="2018" spans="1:20" ht="1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8"/>
      <c r="N2018" s="8"/>
      <c r="O2018" s="8"/>
      <c r="P2018" s="8"/>
      <c r="Q2018" s="73"/>
      <c r="R2018" s="73"/>
      <c r="S2018" s="85"/>
      <c r="T2018" s="8"/>
    </row>
    <row r="2019" spans="1:20" ht="15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8"/>
      <c r="N2019" s="8"/>
      <c r="O2019" s="8"/>
      <c r="P2019" s="8"/>
      <c r="Q2019" s="73"/>
      <c r="R2019" s="73"/>
      <c r="S2019" s="85"/>
      <c r="T2019" s="8"/>
    </row>
    <row r="2020" spans="1:20" ht="15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8"/>
      <c r="N2020" s="8"/>
      <c r="O2020" s="8"/>
      <c r="P2020" s="8"/>
      <c r="Q2020" s="73"/>
      <c r="R2020" s="73"/>
      <c r="S2020" s="85"/>
      <c r="T2020" s="8"/>
    </row>
    <row r="2021" spans="1:20" ht="15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8"/>
      <c r="N2021" s="8"/>
      <c r="O2021" s="8"/>
      <c r="P2021" s="8"/>
      <c r="Q2021" s="73"/>
      <c r="R2021" s="73"/>
      <c r="S2021" s="85"/>
      <c r="T2021" s="8"/>
    </row>
    <row r="2022" spans="1:20" ht="15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8"/>
      <c r="N2022" s="8"/>
      <c r="O2022" s="8"/>
      <c r="P2022" s="8"/>
      <c r="Q2022" s="73"/>
      <c r="R2022" s="73"/>
      <c r="S2022" s="85"/>
      <c r="T2022" s="8"/>
    </row>
    <row r="2023" spans="1:20" ht="15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8"/>
      <c r="N2023" s="8"/>
      <c r="O2023" s="8"/>
      <c r="P2023" s="8"/>
      <c r="Q2023" s="73"/>
      <c r="R2023" s="73"/>
      <c r="S2023" s="85"/>
      <c r="T2023" s="8"/>
    </row>
    <row r="2024" spans="1:20" ht="1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8"/>
      <c r="N2024" s="8"/>
      <c r="O2024" s="8"/>
      <c r="P2024" s="8"/>
      <c r="Q2024" s="73"/>
      <c r="R2024" s="73"/>
      <c r="S2024" s="85"/>
      <c r="T2024" s="8"/>
    </row>
    <row r="2025" spans="1:20" ht="1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8"/>
      <c r="N2025" s="8"/>
      <c r="O2025" s="8"/>
      <c r="P2025" s="8"/>
      <c r="Q2025" s="73"/>
      <c r="R2025" s="73"/>
      <c r="S2025" s="85"/>
      <c r="T2025" s="8"/>
    </row>
    <row r="2026" spans="1:20" ht="15">
      <c r="A2026" s="13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8"/>
      <c r="N2026" s="8"/>
      <c r="O2026" s="8"/>
      <c r="P2026" s="8"/>
      <c r="Q2026" s="73"/>
      <c r="R2026" s="73"/>
      <c r="S2026" s="85"/>
      <c r="T2026" s="8"/>
    </row>
    <row r="2027" spans="1:20" ht="15">
      <c r="A2027" s="13"/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8"/>
      <c r="N2027" s="8"/>
      <c r="O2027" s="8"/>
      <c r="P2027" s="8"/>
      <c r="Q2027" s="73"/>
      <c r="R2027" s="73"/>
      <c r="S2027" s="85"/>
      <c r="T2027" s="8"/>
    </row>
    <row r="2028" spans="1:20" ht="15">
      <c r="A2028" s="13"/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8"/>
      <c r="N2028" s="8"/>
      <c r="O2028" s="8"/>
      <c r="P2028" s="8"/>
      <c r="Q2028" s="73"/>
      <c r="R2028" s="73"/>
      <c r="S2028" s="85"/>
      <c r="T2028" s="8"/>
    </row>
    <row r="2029" spans="1:20" ht="15">
      <c r="A2029" s="13"/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8"/>
      <c r="N2029" s="8"/>
      <c r="O2029" s="8"/>
      <c r="P2029" s="8"/>
      <c r="Q2029" s="73"/>
      <c r="R2029" s="73"/>
      <c r="S2029" s="85"/>
      <c r="T2029" s="8"/>
    </row>
    <row r="2030" spans="1:20" ht="15">
      <c r="A2030" s="13"/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8"/>
      <c r="N2030" s="8"/>
      <c r="O2030" s="8"/>
      <c r="P2030" s="8"/>
      <c r="Q2030" s="73"/>
      <c r="R2030" s="73"/>
      <c r="S2030" s="85"/>
      <c r="T2030" s="8"/>
    </row>
    <row r="2031" spans="1:20" ht="15">
      <c r="A2031" s="13"/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8"/>
      <c r="N2031" s="8"/>
      <c r="O2031" s="8"/>
      <c r="P2031" s="8"/>
      <c r="Q2031" s="73"/>
      <c r="R2031" s="73"/>
      <c r="S2031" s="85"/>
      <c r="T2031" s="8"/>
    </row>
    <row r="2032" spans="1:20" ht="15">
      <c r="A2032" s="13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8"/>
      <c r="N2032" s="8"/>
      <c r="O2032" s="8"/>
      <c r="P2032" s="8"/>
      <c r="Q2032" s="73"/>
      <c r="R2032" s="73"/>
      <c r="S2032" s="85"/>
      <c r="T2032" s="8"/>
    </row>
    <row r="2033" spans="1:20" ht="15">
      <c r="A2033" s="13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8"/>
      <c r="N2033" s="8"/>
      <c r="O2033" s="8"/>
      <c r="P2033" s="8"/>
      <c r="Q2033" s="73"/>
      <c r="R2033" s="73"/>
      <c r="S2033" s="85"/>
      <c r="T2033" s="8"/>
    </row>
    <row r="2034" spans="1:20" ht="15">
      <c r="A2034" s="13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8"/>
      <c r="N2034" s="8"/>
      <c r="O2034" s="8"/>
      <c r="P2034" s="8"/>
      <c r="Q2034" s="73"/>
      <c r="R2034" s="73"/>
      <c r="S2034" s="85"/>
      <c r="T2034" s="8"/>
    </row>
    <row r="2035" spans="1:20" ht="15">
      <c r="A2035" s="13"/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8"/>
      <c r="N2035" s="8"/>
      <c r="O2035" s="8"/>
      <c r="P2035" s="8"/>
      <c r="Q2035" s="73"/>
      <c r="R2035" s="73"/>
      <c r="S2035" s="85"/>
      <c r="T2035" s="8"/>
    </row>
    <row r="2036" spans="1:20" ht="15">
      <c r="A2036" s="13"/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8"/>
      <c r="N2036" s="8"/>
      <c r="O2036" s="8"/>
      <c r="P2036" s="8"/>
      <c r="Q2036" s="73"/>
      <c r="R2036" s="73"/>
      <c r="S2036" s="85"/>
      <c r="T2036" s="8"/>
    </row>
    <row r="2037" spans="1:20" ht="15">
      <c r="A2037" s="13"/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8"/>
      <c r="N2037" s="8"/>
      <c r="O2037" s="8"/>
      <c r="P2037" s="8"/>
      <c r="Q2037" s="73"/>
      <c r="R2037" s="73"/>
      <c r="S2037" s="85"/>
      <c r="T2037" s="8"/>
    </row>
    <row r="2038" spans="1:20" ht="15">
      <c r="A2038" s="13"/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8"/>
      <c r="N2038" s="8"/>
      <c r="O2038" s="8"/>
      <c r="P2038" s="8"/>
      <c r="Q2038" s="73"/>
      <c r="R2038" s="73"/>
      <c r="S2038" s="85"/>
      <c r="T2038" s="8"/>
    </row>
    <row r="2039" spans="1:20" ht="15">
      <c r="A2039" s="13"/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8"/>
      <c r="N2039" s="8"/>
      <c r="O2039" s="8"/>
      <c r="P2039" s="8"/>
      <c r="Q2039" s="73"/>
      <c r="R2039" s="73"/>
      <c r="S2039" s="85"/>
      <c r="T2039" s="8"/>
    </row>
    <row r="2040" spans="1:20" ht="15">
      <c r="A2040" s="13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8"/>
      <c r="N2040" s="8"/>
      <c r="O2040" s="8"/>
      <c r="P2040" s="8"/>
      <c r="Q2040" s="73"/>
      <c r="R2040" s="73"/>
      <c r="S2040" s="85"/>
      <c r="T2040" s="8"/>
    </row>
    <row r="2041" spans="1:20" ht="15">
      <c r="A2041" s="13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8"/>
      <c r="N2041" s="8"/>
      <c r="O2041" s="8"/>
      <c r="P2041" s="8"/>
      <c r="Q2041" s="73"/>
      <c r="R2041" s="73"/>
      <c r="S2041" s="85"/>
      <c r="T2041" s="8"/>
    </row>
    <row r="2042" spans="1:20" ht="15">
      <c r="A2042" s="13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8"/>
      <c r="N2042" s="8"/>
      <c r="O2042" s="8"/>
      <c r="P2042" s="8"/>
      <c r="Q2042" s="73"/>
      <c r="R2042" s="73"/>
      <c r="S2042" s="85"/>
      <c r="T2042" s="8"/>
    </row>
    <row r="2043" spans="1:20" ht="15">
      <c r="A2043" s="13"/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8"/>
      <c r="N2043" s="8"/>
      <c r="O2043" s="8"/>
      <c r="P2043" s="8"/>
      <c r="Q2043" s="73"/>
      <c r="R2043" s="73"/>
      <c r="S2043" s="85"/>
      <c r="T2043" s="8"/>
    </row>
    <row r="2044" spans="1:20" ht="15">
      <c r="A2044" s="13"/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8"/>
      <c r="N2044" s="8"/>
      <c r="O2044" s="8"/>
      <c r="P2044" s="8"/>
      <c r="Q2044" s="73"/>
      <c r="R2044" s="73"/>
      <c r="S2044" s="85"/>
      <c r="T2044" s="8"/>
    </row>
    <row r="2045" spans="1:20" ht="15">
      <c r="A2045" s="13"/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8"/>
      <c r="N2045" s="8"/>
      <c r="O2045" s="8"/>
      <c r="P2045" s="8"/>
      <c r="Q2045" s="73"/>
      <c r="R2045" s="73"/>
      <c r="S2045" s="85"/>
      <c r="T2045" s="8"/>
    </row>
    <row r="2046" spans="1:20" ht="15">
      <c r="A2046" s="13"/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8"/>
      <c r="N2046" s="8"/>
      <c r="O2046" s="8"/>
      <c r="P2046" s="8"/>
      <c r="Q2046" s="73"/>
      <c r="R2046" s="73"/>
      <c r="S2046" s="85"/>
      <c r="T2046" s="8"/>
    </row>
    <row r="2047" spans="1:20" ht="15">
      <c r="A2047" s="13"/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8"/>
      <c r="N2047" s="8"/>
      <c r="O2047" s="8"/>
      <c r="P2047" s="8"/>
      <c r="Q2047" s="73"/>
      <c r="R2047" s="73"/>
      <c r="S2047" s="85"/>
      <c r="T2047" s="8"/>
    </row>
    <row r="2048" spans="1:20" ht="15">
      <c r="A2048" s="13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8"/>
      <c r="N2048" s="8"/>
      <c r="O2048" s="8"/>
      <c r="P2048" s="8"/>
      <c r="Q2048" s="73"/>
      <c r="R2048" s="73"/>
      <c r="S2048" s="85"/>
      <c r="T2048" s="8"/>
    </row>
    <row r="2049" spans="1:20" ht="15">
      <c r="A2049" s="13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8"/>
      <c r="N2049" s="8"/>
      <c r="O2049" s="8"/>
      <c r="P2049" s="8"/>
      <c r="Q2049" s="73"/>
      <c r="R2049" s="73"/>
      <c r="S2049" s="85"/>
      <c r="T2049" s="8"/>
    </row>
    <row r="2050" spans="1:20" ht="15">
      <c r="A2050" s="13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8"/>
      <c r="N2050" s="8"/>
      <c r="O2050" s="8"/>
      <c r="P2050" s="8"/>
      <c r="Q2050" s="73"/>
      <c r="R2050" s="73"/>
      <c r="S2050" s="85"/>
      <c r="T2050" s="8"/>
    </row>
    <row r="2051" spans="1:20" ht="15">
      <c r="A2051" s="13"/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8"/>
      <c r="N2051" s="8"/>
      <c r="O2051" s="8"/>
      <c r="P2051" s="8"/>
      <c r="Q2051" s="73"/>
      <c r="R2051" s="73"/>
      <c r="S2051" s="85"/>
      <c r="T2051" s="8"/>
    </row>
    <row r="2052" spans="1:20" ht="15">
      <c r="A2052" s="13"/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8"/>
      <c r="N2052" s="8"/>
      <c r="O2052" s="8"/>
      <c r="P2052" s="8"/>
      <c r="Q2052" s="73"/>
      <c r="R2052" s="73"/>
      <c r="S2052" s="85"/>
      <c r="T2052" s="8"/>
    </row>
    <row r="2053" spans="1:20" ht="15">
      <c r="A2053" s="13"/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8"/>
      <c r="N2053" s="8"/>
      <c r="O2053" s="8"/>
      <c r="P2053" s="8"/>
      <c r="Q2053" s="73"/>
      <c r="R2053" s="73"/>
      <c r="S2053" s="85"/>
      <c r="T2053" s="8"/>
    </row>
    <row r="2054" spans="1:20" ht="15">
      <c r="A2054" s="13"/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8"/>
      <c r="N2054" s="8"/>
      <c r="O2054" s="8"/>
      <c r="P2054" s="8"/>
      <c r="Q2054" s="73"/>
      <c r="R2054" s="73"/>
      <c r="S2054" s="85"/>
      <c r="T2054" s="8"/>
    </row>
    <row r="2055" spans="1:20" ht="15">
      <c r="A2055" s="13"/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8"/>
      <c r="N2055" s="8"/>
      <c r="O2055" s="8"/>
      <c r="P2055" s="8"/>
      <c r="Q2055" s="73"/>
      <c r="R2055" s="73"/>
      <c r="S2055" s="85"/>
      <c r="T2055" s="8"/>
    </row>
    <row r="2056" spans="1:20" ht="15">
      <c r="A2056" s="13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8"/>
      <c r="N2056" s="8"/>
      <c r="O2056" s="8"/>
      <c r="P2056" s="8"/>
      <c r="Q2056" s="73"/>
      <c r="R2056" s="73"/>
      <c r="S2056" s="85"/>
      <c r="T2056" s="8"/>
    </row>
    <row r="2057" spans="1:20" ht="15">
      <c r="A2057" s="13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8"/>
      <c r="N2057" s="8"/>
      <c r="O2057" s="8"/>
      <c r="P2057" s="8"/>
      <c r="Q2057" s="73"/>
      <c r="R2057" s="73"/>
      <c r="S2057" s="85"/>
      <c r="T2057" s="8"/>
    </row>
    <row r="2058" spans="1:20" ht="15">
      <c r="A2058" s="13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8"/>
      <c r="N2058" s="8"/>
      <c r="O2058" s="8"/>
      <c r="P2058" s="8"/>
      <c r="Q2058" s="73"/>
      <c r="R2058" s="73"/>
      <c r="S2058" s="85"/>
      <c r="T2058" s="8"/>
    </row>
    <row r="2059" spans="1:20" ht="15">
      <c r="A2059" s="13"/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8"/>
      <c r="N2059" s="8"/>
      <c r="O2059" s="8"/>
      <c r="P2059" s="8"/>
      <c r="Q2059" s="73"/>
      <c r="R2059" s="73"/>
      <c r="S2059" s="85"/>
      <c r="T2059" s="8"/>
    </row>
    <row r="2060" spans="1:20" ht="15">
      <c r="A2060" s="13"/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8"/>
      <c r="N2060" s="8"/>
      <c r="O2060" s="8"/>
      <c r="P2060" s="8"/>
      <c r="Q2060" s="73"/>
      <c r="R2060" s="73"/>
      <c r="S2060" s="85"/>
      <c r="T2060" s="8"/>
    </row>
    <row r="2061" spans="1:20" ht="15">
      <c r="A2061" s="13"/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8"/>
      <c r="N2061" s="8"/>
      <c r="O2061" s="8"/>
      <c r="P2061" s="8"/>
      <c r="Q2061" s="73"/>
      <c r="R2061" s="73"/>
      <c r="S2061" s="85"/>
      <c r="T2061" s="8"/>
    </row>
    <row r="2062" spans="1:20" ht="15">
      <c r="A2062" s="13"/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8"/>
      <c r="N2062" s="8"/>
      <c r="O2062" s="8"/>
      <c r="P2062" s="8"/>
      <c r="Q2062" s="73"/>
      <c r="R2062" s="73"/>
      <c r="S2062" s="85"/>
      <c r="T2062" s="8"/>
    </row>
    <row r="2063" spans="1:20" ht="15">
      <c r="A2063" s="13"/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8"/>
      <c r="N2063" s="8"/>
      <c r="O2063" s="8"/>
      <c r="P2063" s="8"/>
      <c r="Q2063" s="73"/>
      <c r="R2063" s="73"/>
      <c r="S2063" s="85"/>
      <c r="T2063" s="8"/>
    </row>
    <row r="2064" spans="1:20" ht="15">
      <c r="A2064" s="13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8"/>
      <c r="N2064" s="8"/>
      <c r="O2064" s="8"/>
      <c r="P2064" s="8"/>
      <c r="Q2064" s="73"/>
      <c r="R2064" s="73"/>
      <c r="S2064" s="85"/>
      <c r="T2064" s="8"/>
    </row>
    <row r="2065" spans="1:20" ht="15">
      <c r="A2065" s="13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8"/>
      <c r="N2065" s="8"/>
      <c r="O2065" s="8"/>
      <c r="P2065" s="8"/>
      <c r="Q2065" s="73"/>
      <c r="R2065" s="73"/>
      <c r="S2065" s="85"/>
      <c r="T2065" s="8"/>
    </row>
    <row r="2066" spans="1:20" ht="15">
      <c r="A2066" s="13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8"/>
      <c r="N2066" s="8"/>
      <c r="O2066" s="8"/>
      <c r="P2066" s="8"/>
      <c r="Q2066" s="73"/>
      <c r="R2066" s="73"/>
      <c r="S2066" s="85"/>
      <c r="T2066" s="8"/>
    </row>
    <row r="2067" spans="1:20" ht="15">
      <c r="A2067" s="13"/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8"/>
      <c r="N2067" s="8"/>
      <c r="O2067" s="8"/>
      <c r="P2067" s="8"/>
      <c r="Q2067" s="73"/>
      <c r="R2067" s="73"/>
      <c r="S2067" s="85"/>
      <c r="T2067" s="8"/>
    </row>
    <row r="2068" spans="1:20" ht="15">
      <c r="A2068" s="13"/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8"/>
      <c r="N2068" s="8"/>
      <c r="O2068" s="8"/>
      <c r="P2068" s="8"/>
      <c r="Q2068" s="73"/>
      <c r="R2068" s="73"/>
      <c r="S2068" s="85"/>
      <c r="T2068" s="8"/>
    </row>
    <row r="2069" spans="1:20" ht="15">
      <c r="A2069" s="13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8"/>
      <c r="N2069" s="8"/>
      <c r="O2069" s="8"/>
      <c r="P2069" s="8"/>
      <c r="Q2069" s="73"/>
      <c r="R2069" s="73"/>
      <c r="S2069" s="85"/>
      <c r="T2069" s="8"/>
    </row>
    <row r="2070" spans="1:20" ht="15">
      <c r="A2070" s="13"/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8"/>
      <c r="N2070" s="8"/>
      <c r="O2070" s="8"/>
      <c r="P2070" s="8"/>
      <c r="Q2070" s="73"/>
      <c r="R2070" s="73"/>
      <c r="S2070" s="85"/>
      <c r="T2070" s="8"/>
    </row>
    <row r="2071" spans="1:20" ht="15">
      <c r="A2071" s="13"/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8"/>
      <c r="N2071" s="8"/>
      <c r="O2071" s="8"/>
      <c r="P2071" s="8"/>
      <c r="Q2071" s="73"/>
      <c r="R2071" s="73"/>
      <c r="S2071" s="85"/>
      <c r="T2071" s="8"/>
    </row>
    <row r="2072" spans="1:20" ht="15">
      <c r="A2072" s="13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8"/>
      <c r="N2072" s="8"/>
      <c r="O2072" s="8"/>
      <c r="P2072" s="8"/>
      <c r="Q2072" s="73"/>
      <c r="R2072" s="73"/>
      <c r="S2072" s="85"/>
      <c r="T2072" s="8"/>
    </row>
    <row r="2073" spans="1:20" ht="15">
      <c r="A2073" s="13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8"/>
      <c r="N2073" s="8"/>
      <c r="O2073" s="8"/>
      <c r="P2073" s="8"/>
      <c r="Q2073" s="73"/>
      <c r="R2073" s="73"/>
      <c r="S2073" s="85"/>
      <c r="T2073" s="8"/>
    </row>
    <row r="2074" spans="1:20" ht="15">
      <c r="A2074" s="13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8"/>
      <c r="N2074" s="8"/>
      <c r="O2074" s="8"/>
      <c r="P2074" s="8"/>
      <c r="Q2074" s="73"/>
      <c r="R2074" s="73"/>
      <c r="S2074" s="85"/>
      <c r="T2074" s="8"/>
    </row>
    <row r="2075" spans="1:20" ht="15">
      <c r="A2075" s="13"/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8"/>
      <c r="N2075" s="8"/>
      <c r="O2075" s="8"/>
      <c r="P2075" s="8"/>
      <c r="Q2075" s="73"/>
      <c r="R2075" s="73"/>
      <c r="S2075" s="85"/>
      <c r="T2075" s="8"/>
    </row>
    <row r="2076" spans="1:20" ht="15">
      <c r="A2076" s="13"/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8"/>
      <c r="N2076" s="8"/>
      <c r="O2076" s="8"/>
      <c r="P2076" s="8"/>
      <c r="Q2076" s="73"/>
      <c r="R2076" s="73"/>
      <c r="S2076" s="85"/>
      <c r="T2076" s="8"/>
    </row>
    <row r="2077" spans="1:20" ht="15">
      <c r="A2077" s="13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8"/>
      <c r="N2077" s="8"/>
      <c r="O2077" s="8"/>
      <c r="P2077" s="8"/>
      <c r="Q2077" s="73"/>
      <c r="R2077" s="73"/>
      <c r="S2077" s="85"/>
      <c r="T2077" s="8"/>
    </row>
    <row r="2078" spans="1:20" ht="15">
      <c r="A2078" s="13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8"/>
      <c r="N2078" s="8"/>
      <c r="O2078" s="8"/>
      <c r="P2078" s="8"/>
      <c r="Q2078" s="73"/>
      <c r="R2078" s="73"/>
      <c r="S2078" s="85"/>
      <c r="T2078" s="8"/>
    </row>
    <row r="2079" spans="1:20" ht="15">
      <c r="A2079" s="13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8"/>
      <c r="N2079" s="8"/>
      <c r="O2079" s="8"/>
      <c r="P2079" s="8"/>
      <c r="Q2079" s="73"/>
      <c r="R2079" s="73"/>
      <c r="S2079" s="85"/>
      <c r="T2079" s="8"/>
    </row>
    <row r="2080" spans="1:20" ht="15">
      <c r="A2080" s="13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8"/>
      <c r="N2080" s="8"/>
      <c r="O2080" s="8"/>
      <c r="P2080" s="8"/>
      <c r="Q2080" s="73"/>
      <c r="R2080" s="73"/>
      <c r="S2080" s="85"/>
      <c r="T2080" s="8"/>
    </row>
    <row r="2081" spans="1:20" ht="15">
      <c r="A2081" s="13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8"/>
      <c r="N2081" s="8"/>
      <c r="O2081" s="8"/>
      <c r="P2081" s="8"/>
      <c r="Q2081" s="73"/>
      <c r="R2081" s="73"/>
      <c r="S2081" s="85"/>
      <c r="T2081" s="8"/>
    </row>
    <row r="2082" spans="1:20" ht="15">
      <c r="A2082" s="13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8"/>
      <c r="N2082" s="8"/>
      <c r="O2082" s="8"/>
      <c r="P2082" s="8"/>
      <c r="Q2082" s="73"/>
      <c r="R2082" s="73"/>
      <c r="S2082" s="85"/>
      <c r="T2082" s="8"/>
    </row>
    <row r="2083" spans="1:20" ht="15">
      <c r="A2083" s="13"/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8"/>
      <c r="N2083" s="8"/>
      <c r="O2083" s="8"/>
      <c r="P2083" s="8"/>
      <c r="Q2083" s="73"/>
      <c r="R2083" s="73"/>
      <c r="S2083" s="85"/>
      <c r="T2083" s="8"/>
    </row>
    <row r="2084" spans="1:20" ht="15">
      <c r="A2084" s="13"/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8"/>
      <c r="N2084" s="8"/>
      <c r="O2084" s="8"/>
      <c r="P2084" s="8"/>
      <c r="Q2084" s="73"/>
      <c r="R2084" s="73"/>
      <c r="S2084" s="85"/>
      <c r="T2084" s="8"/>
    </row>
    <row r="2085" spans="1:20" ht="15">
      <c r="A2085" s="13"/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8"/>
      <c r="N2085" s="8"/>
      <c r="O2085" s="8"/>
      <c r="P2085" s="8"/>
      <c r="Q2085" s="73"/>
      <c r="R2085" s="73"/>
      <c r="S2085" s="85"/>
      <c r="T2085" s="8"/>
    </row>
    <row r="2086" spans="1:20" ht="15">
      <c r="A2086" s="13"/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8"/>
      <c r="N2086" s="8"/>
      <c r="O2086" s="8"/>
      <c r="P2086" s="8"/>
      <c r="Q2086" s="73"/>
      <c r="R2086" s="73"/>
      <c r="S2086" s="85"/>
      <c r="T2086" s="8"/>
    </row>
    <row r="2087" spans="1:20" ht="15">
      <c r="A2087" s="13"/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8"/>
      <c r="N2087" s="8"/>
      <c r="O2087" s="8"/>
      <c r="P2087" s="8"/>
      <c r="Q2087" s="73"/>
      <c r="R2087" s="73"/>
      <c r="S2087" s="85"/>
      <c r="T2087" s="8"/>
    </row>
    <row r="2088" spans="1:20" ht="15">
      <c r="A2088" s="13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8"/>
      <c r="N2088" s="8"/>
      <c r="O2088" s="8"/>
      <c r="P2088" s="8"/>
      <c r="Q2088" s="73"/>
      <c r="R2088" s="73"/>
      <c r="S2088" s="85"/>
      <c r="T2088" s="8"/>
    </row>
    <row r="2089" spans="1:20" ht="15">
      <c r="A2089" s="13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8"/>
      <c r="N2089" s="8"/>
      <c r="O2089" s="8"/>
      <c r="P2089" s="8"/>
      <c r="Q2089" s="73"/>
      <c r="R2089" s="73"/>
      <c r="S2089" s="85"/>
      <c r="T2089" s="8"/>
    </row>
    <row r="2090" spans="1:20" ht="15">
      <c r="A2090" s="13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8"/>
      <c r="N2090" s="8"/>
      <c r="O2090" s="8"/>
      <c r="P2090" s="8"/>
      <c r="Q2090" s="73"/>
      <c r="R2090" s="73"/>
      <c r="S2090" s="85"/>
      <c r="T2090" s="8"/>
    </row>
    <row r="2091" spans="1:20" ht="15">
      <c r="A2091" s="13"/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8"/>
      <c r="N2091" s="8"/>
      <c r="O2091" s="8"/>
      <c r="P2091" s="8"/>
      <c r="Q2091" s="73"/>
      <c r="R2091" s="73"/>
      <c r="S2091" s="85"/>
      <c r="T2091" s="8"/>
    </row>
    <row r="2092" spans="1:20" ht="15">
      <c r="A2092" s="13"/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8"/>
      <c r="N2092" s="8"/>
      <c r="O2092" s="8"/>
      <c r="P2092" s="8"/>
      <c r="Q2092" s="73"/>
      <c r="R2092" s="73"/>
      <c r="S2092" s="85"/>
      <c r="T2092" s="8"/>
    </row>
    <row r="2093" spans="1:20" ht="15">
      <c r="A2093" s="13"/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8"/>
      <c r="N2093" s="8"/>
      <c r="O2093" s="8"/>
      <c r="P2093" s="8"/>
      <c r="Q2093" s="73"/>
      <c r="R2093" s="73"/>
      <c r="S2093" s="85"/>
      <c r="T2093" s="8"/>
    </row>
    <row r="2094" spans="1:20" ht="15">
      <c r="A2094" s="13"/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8"/>
      <c r="N2094" s="8"/>
      <c r="O2094" s="8"/>
      <c r="P2094" s="8"/>
      <c r="Q2094" s="73"/>
      <c r="R2094" s="73"/>
      <c r="S2094" s="85"/>
      <c r="T2094" s="8"/>
    </row>
    <row r="2095" spans="1:20" ht="15">
      <c r="A2095" s="13"/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8"/>
      <c r="N2095" s="8"/>
      <c r="O2095" s="8"/>
      <c r="P2095" s="8"/>
      <c r="Q2095" s="73"/>
      <c r="R2095" s="73"/>
      <c r="S2095" s="85"/>
      <c r="T2095" s="8"/>
    </row>
    <row r="2096" spans="1:20" ht="15">
      <c r="A2096" s="13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8"/>
      <c r="N2096" s="8"/>
      <c r="O2096" s="8"/>
      <c r="P2096" s="8"/>
      <c r="Q2096" s="73"/>
      <c r="R2096" s="73"/>
      <c r="S2096" s="85"/>
      <c r="T2096" s="8"/>
    </row>
    <row r="2097" spans="1:20" ht="15">
      <c r="A2097" s="13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8"/>
      <c r="N2097" s="8"/>
      <c r="O2097" s="8"/>
      <c r="P2097" s="8"/>
      <c r="Q2097" s="73"/>
      <c r="R2097" s="73"/>
      <c r="S2097" s="85"/>
      <c r="T2097" s="8"/>
    </row>
    <row r="2098" spans="1:20" ht="15">
      <c r="A2098" s="13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8"/>
      <c r="N2098" s="8"/>
      <c r="O2098" s="8"/>
      <c r="P2098" s="8"/>
      <c r="Q2098" s="73"/>
      <c r="R2098" s="73"/>
      <c r="S2098" s="85"/>
      <c r="T2098" s="8"/>
    </row>
    <row r="2099" spans="1:20" ht="15">
      <c r="A2099" s="13"/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8"/>
      <c r="N2099" s="8"/>
      <c r="O2099" s="8"/>
      <c r="P2099" s="8"/>
      <c r="Q2099" s="73"/>
      <c r="R2099" s="73"/>
      <c r="S2099" s="85"/>
      <c r="T2099" s="8"/>
    </row>
    <row r="2100" spans="1:20" ht="15">
      <c r="A2100" s="13"/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8"/>
      <c r="N2100" s="8"/>
      <c r="O2100" s="8"/>
      <c r="P2100" s="8"/>
      <c r="Q2100" s="73"/>
      <c r="R2100" s="73"/>
      <c r="S2100" s="85"/>
      <c r="T2100" s="8"/>
    </row>
    <row r="2101" spans="1:20" ht="15">
      <c r="A2101" s="13"/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8"/>
      <c r="N2101" s="8"/>
      <c r="O2101" s="8"/>
      <c r="P2101" s="8"/>
      <c r="Q2101" s="73"/>
      <c r="R2101" s="73"/>
      <c r="S2101" s="85"/>
      <c r="T2101" s="8"/>
    </row>
    <row r="2102" spans="1:20" ht="15">
      <c r="A2102" s="13"/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8"/>
      <c r="N2102" s="8"/>
      <c r="O2102" s="8"/>
      <c r="P2102" s="8"/>
      <c r="Q2102" s="73"/>
      <c r="R2102" s="73"/>
      <c r="S2102" s="85"/>
      <c r="T2102" s="8"/>
    </row>
    <row r="2103" spans="1:20" ht="15">
      <c r="A2103" s="13"/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8"/>
      <c r="N2103" s="8"/>
      <c r="O2103" s="8"/>
      <c r="P2103" s="8"/>
      <c r="Q2103" s="73"/>
      <c r="R2103" s="73"/>
      <c r="S2103" s="85"/>
      <c r="T2103" s="8"/>
    </row>
    <row r="2104" spans="1:20" ht="15">
      <c r="A2104" s="13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8"/>
      <c r="N2104" s="8"/>
      <c r="O2104" s="8"/>
      <c r="P2104" s="8"/>
      <c r="Q2104" s="73"/>
      <c r="R2104" s="73"/>
      <c r="S2104" s="85"/>
      <c r="T2104" s="8"/>
    </row>
    <row r="2105" spans="1:20" ht="15">
      <c r="A2105" s="13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8"/>
      <c r="N2105" s="8"/>
      <c r="O2105" s="8"/>
      <c r="P2105" s="8"/>
      <c r="Q2105" s="73"/>
      <c r="R2105" s="73"/>
      <c r="S2105" s="85"/>
      <c r="T2105" s="8"/>
    </row>
    <row r="2106" spans="1:20" ht="15">
      <c r="A2106" s="13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8"/>
      <c r="N2106" s="8"/>
      <c r="O2106" s="8"/>
      <c r="P2106" s="8"/>
      <c r="Q2106" s="73"/>
      <c r="R2106" s="73"/>
      <c r="S2106" s="85"/>
      <c r="T2106" s="8"/>
    </row>
    <row r="2107" spans="1:20" ht="15">
      <c r="A2107" s="13"/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8"/>
      <c r="N2107" s="8"/>
      <c r="O2107" s="8"/>
      <c r="P2107" s="8"/>
      <c r="Q2107" s="73"/>
      <c r="R2107" s="73"/>
      <c r="S2107" s="85"/>
      <c r="T2107" s="8"/>
    </row>
    <row r="2108" spans="1:20" ht="15">
      <c r="A2108" s="13"/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8"/>
      <c r="N2108" s="8"/>
      <c r="O2108" s="8"/>
      <c r="P2108" s="8"/>
      <c r="Q2108" s="73"/>
      <c r="R2108" s="73"/>
      <c r="S2108" s="85"/>
      <c r="T2108" s="8"/>
    </row>
    <row r="2109" spans="1:20" ht="15">
      <c r="A2109" s="13"/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8"/>
      <c r="N2109" s="8"/>
      <c r="O2109" s="8"/>
      <c r="P2109" s="8"/>
      <c r="Q2109" s="73"/>
      <c r="R2109" s="73"/>
      <c r="S2109" s="85"/>
      <c r="T2109" s="8"/>
    </row>
    <row r="2110" spans="1:20" ht="15">
      <c r="A2110" s="13"/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8"/>
      <c r="N2110" s="8"/>
      <c r="O2110" s="8"/>
      <c r="P2110" s="8"/>
      <c r="Q2110" s="73"/>
      <c r="R2110" s="73"/>
      <c r="S2110" s="85"/>
      <c r="T2110" s="8"/>
    </row>
    <row r="2111" spans="1:20" ht="15">
      <c r="A2111" s="13"/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8"/>
      <c r="N2111" s="8"/>
      <c r="O2111" s="8"/>
      <c r="P2111" s="8"/>
      <c r="Q2111" s="73"/>
      <c r="R2111" s="73"/>
      <c r="S2111" s="85"/>
      <c r="T2111" s="8"/>
    </row>
    <row r="2112" spans="1:20" ht="15">
      <c r="A2112" s="13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8"/>
      <c r="N2112" s="8"/>
      <c r="O2112" s="8"/>
      <c r="P2112" s="8"/>
      <c r="Q2112" s="73"/>
      <c r="R2112" s="73"/>
      <c r="S2112" s="85"/>
      <c r="T2112" s="8"/>
    </row>
    <row r="2113" spans="1:20" ht="15">
      <c r="A2113" s="13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8"/>
      <c r="N2113" s="8"/>
      <c r="O2113" s="8"/>
      <c r="P2113" s="8"/>
      <c r="Q2113" s="73"/>
      <c r="R2113" s="73"/>
      <c r="S2113" s="85"/>
      <c r="T2113" s="8"/>
    </row>
    <row r="2114" spans="1:20" ht="15">
      <c r="A2114" s="13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8"/>
      <c r="N2114" s="8"/>
      <c r="O2114" s="8"/>
      <c r="P2114" s="8"/>
      <c r="Q2114" s="73"/>
      <c r="R2114" s="73"/>
      <c r="S2114" s="85"/>
      <c r="T2114" s="8"/>
    </row>
    <row r="2115" spans="1:20" ht="15">
      <c r="A2115" s="13"/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8"/>
      <c r="N2115" s="8"/>
      <c r="O2115" s="8"/>
      <c r="P2115" s="8"/>
      <c r="Q2115" s="73"/>
      <c r="R2115" s="73"/>
      <c r="S2115" s="85"/>
      <c r="T2115" s="8"/>
    </row>
    <row r="2116" spans="1:20" ht="15">
      <c r="A2116" s="13"/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8"/>
      <c r="N2116" s="8"/>
      <c r="O2116" s="8"/>
      <c r="P2116" s="8"/>
      <c r="Q2116" s="73"/>
      <c r="R2116" s="73"/>
      <c r="S2116" s="85"/>
      <c r="T2116" s="8"/>
    </row>
    <row r="2117" spans="1:20" ht="15">
      <c r="A2117" s="13"/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8"/>
      <c r="N2117" s="8"/>
      <c r="O2117" s="8"/>
      <c r="P2117" s="8"/>
      <c r="Q2117" s="73"/>
      <c r="R2117" s="73"/>
      <c r="S2117" s="85"/>
      <c r="T2117" s="8"/>
    </row>
    <row r="2118" spans="1:20" ht="15">
      <c r="A2118" s="13"/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8"/>
      <c r="N2118" s="8"/>
      <c r="O2118" s="8"/>
      <c r="P2118" s="8"/>
      <c r="Q2118" s="73"/>
      <c r="R2118" s="73"/>
      <c r="S2118" s="85"/>
      <c r="T2118" s="8"/>
    </row>
    <row r="2119" spans="1:20" ht="15">
      <c r="A2119" s="13"/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8"/>
      <c r="N2119" s="8"/>
      <c r="O2119" s="8"/>
      <c r="P2119" s="8"/>
      <c r="Q2119" s="73"/>
      <c r="R2119" s="73"/>
      <c r="S2119" s="85"/>
      <c r="T2119" s="8"/>
    </row>
    <row r="2120" spans="1:20" ht="15">
      <c r="A2120" s="13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8"/>
      <c r="N2120" s="8"/>
      <c r="O2120" s="8"/>
      <c r="P2120" s="8"/>
      <c r="Q2120" s="73"/>
      <c r="R2120" s="73"/>
      <c r="S2120" s="85"/>
      <c r="T2120" s="8"/>
    </row>
    <row r="2121" spans="1:20" ht="15">
      <c r="A2121" s="13"/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8"/>
      <c r="N2121" s="8"/>
      <c r="O2121" s="8"/>
      <c r="P2121" s="8"/>
      <c r="Q2121" s="73"/>
      <c r="R2121" s="73"/>
      <c r="S2121" s="85"/>
      <c r="T2121" s="8"/>
    </row>
    <row r="2122" spans="1:20" ht="15">
      <c r="A2122" s="13"/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8"/>
      <c r="N2122" s="8"/>
      <c r="O2122" s="8"/>
      <c r="P2122" s="8"/>
      <c r="Q2122" s="73"/>
      <c r="R2122" s="73"/>
      <c r="S2122" s="85"/>
      <c r="T2122" s="8"/>
    </row>
    <row r="2123" spans="1:20" ht="15">
      <c r="A2123" s="13"/>
      <c r="B2123" s="13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8"/>
      <c r="N2123" s="8"/>
      <c r="O2123" s="8"/>
      <c r="P2123" s="8"/>
      <c r="Q2123" s="73"/>
      <c r="R2123" s="73"/>
      <c r="S2123" s="85"/>
      <c r="T2123" s="8"/>
    </row>
    <row r="2124" spans="1:20" ht="15">
      <c r="A2124" s="13"/>
      <c r="B2124" s="13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8"/>
      <c r="N2124" s="8"/>
      <c r="O2124" s="8"/>
      <c r="P2124" s="8"/>
      <c r="Q2124" s="73"/>
      <c r="R2124" s="73"/>
      <c r="S2124" s="85"/>
      <c r="T2124" s="8"/>
    </row>
    <row r="2125" spans="1:20" ht="15">
      <c r="A2125" s="13"/>
      <c r="B2125" s="13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8"/>
      <c r="N2125" s="8"/>
      <c r="O2125" s="8"/>
      <c r="P2125" s="8"/>
      <c r="Q2125" s="73"/>
      <c r="R2125" s="73"/>
      <c r="S2125" s="85"/>
      <c r="T2125" s="8"/>
    </row>
    <row r="2126" spans="1:20" ht="15">
      <c r="A2126" s="13"/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8"/>
      <c r="N2126" s="8"/>
      <c r="O2126" s="8"/>
      <c r="P2126" s="8"/>
      <c r="Q2126" s="73"/>
      <c r="R2126" s="73"/>
      <c r="S2126" s="85"/>
      <c r="T2126" s="8"/>
    </row>
    <row r="2127" spans="1:20" ht="15">
      <c r="A2127" s="13"/>
      <c r="B2127" s="13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8"/>
      <c r="N2127" s="8"/>
      <c r="O2127" s="8"/>
      <c r="P2127" s="8"/>
      <c r="Q2127" s="73"/>
      <c r="R2127" s="73"/>
      <c r="S2127" s="85"/>
      <c r="T2127" s="8"/>
    </row>
    <row r="2128" spans="1:20" ht="15">
      <c r="A2128" s="13"/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8"/>
      <c r="N2128" s="8"/>
      <c r="O2128" s="8"/>
      <c r="P2128" s="8"/>
      <c r="Q2128" s="73"/>
      <c r="R2128" s="73"/>
      <c r="S2128" s="85"/>
      <c r="T2128" s="8"/>
    </row>
    <row r="2129" spans="1:20" ht="15">
      <c r="A2129" s="13"/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8"/>
      <c r="N2129" s="8"/>
      <c r="O2129" s="8"/>
      <c r="P2129" s="8"/>
      <c r="Q2129" s="73"/>
      <c r="R2129" s="73"/>
      <c r="S2129" s="85"/>
      <c r="T2129" s="8"/>
    </row>
    <row r="2130" spans="1:20" ht="15">
      <c r="A2130" s="13"/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8"/>
      <c r="N2130" s="8"/>
      <c r="O2130" s="8"/>
      <c r="P2130" s="8"/>
      <c r="Q2130" s="73"/>
      <c r="R2130" s="73"/>
      <c r="S2130" s="85"/>
      <c r="T2130" s="8"/>
    </row>
    <row r="2131" spans="1:20" ht="15">
      <c r="A2131" s="13"/>
      <c r="B2131" s="13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8"/>
      <c r="N2131" s="8"/>
      <c r="O2131" s="8"/>
      <c r="P2131" s="8"/>
      <c r="Q2131" s="73"/>
      <c r="R2131" s="73"/>
      <c r="S2131" s="85"/>
      <c r="T2131" s="8"/>
    </row>
    <row r="2132" spans="1:20" ht="15">
      <c r="A2132" s="13"/>
      <c r="B2132" s="13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8"/>
      <c r="N2132" s="8"/>
      <c r="O2132" s="8"/>
      <c r="P2132" s="8"/>
      <c r="Q2132" s="73"/>
      <c r="R2132" s="73"/>
      <c r="S2132" s="85"/>
      <c r="T2132" s="8"/>
    </row>
    <row r="2133" spans="1:20" ht="15">
      <c r="A2133" s="13"/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8"/>
      <c r="N2133" s="8"/>
      <c r="O2133" s="8"/>
      <c r="P2133" s="8"/>
      <c r="Q2133" s="73"/>
      <c r="R2133" s="73"/>
      <c r="S2133" s="85"/>
      <c r="T2133" s="8"/>
    </row>
    <row r="2134" spans="1:20" ht="15">
      <c r="A2134" s="13"/>
      <c r="B2134" s="13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8"/>
      <c r="N2134" s="8"/>
      <c r="O2134" s="8"/>
      <c r="P2134" s="8"/>
      <c r="Q2134" s="73"/>
      <c r="R2134" s="73"/>
      <c r="S2134" s="85"/>
      <c r="T2134" s="8"/>
    </row>
    <row r="2135" spans="1:20" ht="15">
      <c r="A2135" s="13"/>
      <c r="B2135" s="13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8"/>
      <c r="N2135" s="8"/>
      <c r="O2135" s="8"/>
      <c r="P2135" s="8"/>
      <c r="Q2135" s="73"/>
      <c r="R2135" s="73"/>
      <c r="S2135" s="85"/>
      <c r="T2135" s="8"/>
    </row>
    <row r="2136" spans="1:20" ht="15">
      <c r="A2136" s="13"/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8"/>
      <c r="N2136" s="8"/>
      <c r="O2136" s="8"/>
      <c r="P2136" s="8"/>
      <c r="Q2136" s="73"/>
      <c r="R2136" s="73"/>
      <c r="S2136" s="85"/>
      <c r="T2136" s="8"/>
    </row>
    <row r="2137" spans="1:20" ht="15">
      <c r="A2137" s="13"/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8"/>
      <c r="N2137" s="8"/>
      <c r="O2137" s="8"/>
      <c r="P2137" s="8"/>
      <c r="Q2137" s="73"/>
      <c r="R2137" s="73"/>
      <c r="S2137" s="85"/>
      <c r="T2137" s="8"/>
    </row>
    <row r="2138" spans="1:20" ht="15">
      <c r="A2138" s="13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8"/>
      <c r="N2138" s="8"/>
      <c r="O2138" s="8"/>
      <c r="P2138" s="8"/>
      <c r="Q2138" s="73"/>
      <c r="R2138" s="73"/>
      <c r="S2138" s="85"/>
      <c r="T2138" s="8"/>
    </row>
    <row r="2139" spans="1:20" ht="15">
      <c r="A2139" s="13"/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8"/>
      <c r="N2139" s="8"/>
      <c r="O2139" s="8"/>
      <c r="P2139" s="8"/>
      <c r="Q2139" s="73"/>
      <c r="R2139" s="73"/>
      <c r="S2139" s="85"/>
      <c r="T2139" s="8"/>
    </row>
    <row r="2140" spans="1:20" ht="15">
      <c r="A2140" s="13"/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8"/>
      <c r="N2140" s="8"/>
      <c r="O2140" s="8"/>
      <c r="P2140" s="8"/>
      <c r="Q2140" s="73"/>
      <c r="R2140" s="73"/>
      <c r="S2140" s="85"/>
      <c r="T2140" s="8"/>
    </row>
    <row r="2141" spans="1:20" ht="15">
      <c r="A2141" s="13"/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8"/>
      <c r="N2141" s="8"/>
      <c r="O2141" s="8"/>
      <c r="P2141" s="8"/>
      <c r="Q2141" s="73"/>
      <c r="R2141" s="73"/>
      <c r="S2141" s="85"/>
      <c r="T2141" s="8"/>
    </row>
    <row r="2142" spans="1:20" ht="15">
      <c r="A2142" s="13"/>
      <c r="B2142" s="13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8"/>
      <c r="N2142" s="8"/>
      <c r="O2142" s="8"/>
      <c r="P2142" s="8"/>
      <c r="Q2142" s="73"/>
      <c r="R2142" s="73"/>
      <c r="S2142" s="85"/>
      <c r="T2142" s="8"/>
    </row>
    <row r="2143" spans="1:20" ht="15">
      <c r="A2143" s="13"/>
      <c r="B2143" s="13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8"/>
      <c r="N2143" s="8"/>
      <c r="O2143" s="8"/>
      <c r="P2143" s="8"/>
      <c r="Q2143" s="73"/>
      <c r="R2143" s="73"/>
      <c r="S2143" s="85"/>
      <c r="T2143" s="8"/>
    </row>
    <row r="2144" spans="1:20" ht="15">
      <c r="A2144" s="13"/>
      <c r="B2144" s="13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8"/>
      <c r="N2144" s="8"/>
      <c r="O2144" s="8"/>
      <c r="P2144" s="8"/>
      <c r="Q2144" s="73"/>
      <c r="R2144" s="73"/>
      <c r="S2144" s="85"/>
      <c r="T2144" s="8"/>
    </row>
    <row r="2145" spans="1:20" ht="15">
      <c r="A2145" s="13"/>
      <c r="B2145" s="13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8"/>
      <c r="N2145" s="8"/>
      <c r="O2145" s="8"/>
      <c r="P2145" s="8"/>
      <c r="Q2145" s="73"/>
      <c r="R2145" s="73"/>
      <c r="S2145" s="85"/>
      <c r="T2145" s="8"/>
    </row>
    <row r="2146" spans="1:20" ht="15">
      <c r="A2146" s="13"/>
      <c r="B2146" s="13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8"/>
      <c r="N2146" s="8"/>
      <c r="O2146" s="8"/>
      <c r="P2146" s="8"/>
      <c r="Q2146" s="73"/>
      <c r="R2146" s="73"/>
      <c r="S2146" s="85"/>
      <c r="T2146" s="8"/>
    </row>
    <row r="2147" spans="1:20" ht="15">
      <c r="A2147" s="13"/>
      <c r="B2147" s="13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8"/>
      <c r="N2147" s="8"/>
      <c r="O2147" s="8"/>
      <c r="P2147" s="8"/>
      <c r="Q2147" s="73"/>
      <c r="R2147" s="73"/>
      <c r="S2147" s="85"/>
      <c r="T2147" s="8"/>
    </row>
    <row r="2148" spans="1:20" ht="15">
      <c r="A2148" s="13"/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8"/>
      <c r="N2148" s="8"/>
      <c r="O2148" s="8"/>
      <c r="P2148" s="8"/>
      <c r="Q2148" s="73"/>
      <c r="R2148" s="73"/>
      <c r="S2148" s="85"/>
      <c r="T2148" s="8"/>
    </row>
    <row r="2149" spans="1:20" ht="15">
      <c r="A2149" s="13"/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8"/>
      <c r="N2149" s="8"/>
      <c r="O2149" s="8"/>
      <c r="P2149" s="8"/>
      <c r="Q2149" s="73"/>
      <c r="R2149" s="73"/>
      <c r="S2149" s="85"/>
      <c r="T2149" s="8"/>
    </row>
    <row r="2150" spans="1:20" ht="15">
      <c r="A2150" s="13"/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8"/>
      <c r="N2150" s="8"/>
      <c r="O2150" s="8"/>
      <c r="P2150" s="8"/>
      <c r="Q2150" s="73"/>
      <c r="R2150" s="73"/>
      <c r="S2150" s="85"/>
      <c r="T2150" s="8"/>
    </row>
    <row r="2151" spans="1:20" ht="15">
      <c r="A2151" s="13"/>
      <c r="B2151" s="13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8"/>
      <c r="N2151" s="8"/>
      <c r="O2151" s="8"/>
      <c r="P2151" s="8"/>
      <c r="Q2151" s="73"/>
      <c r="R2151" s="73"/>
      <c r="S2151" s="85"/>
      <c r="T2151" s="8"/>
    </row>
    <row r="2152" spans="1:20" ht="15">
      <c r="A2152" s="13"/>
      <c r="B2152" s="13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8"/>
      <c r="N2152" s="8"/>
      <c r="O2152" s="8"/>
      <c r="P2152" s="8"/>
      <c r="Q2152" s="73"/>
      <c r="R2152" s="73"/>
      <c r="S2152" s="85"/>
      <c r="T2152" s="8"/>
    </row>
    <row r="2153" spans="1:20" ht="15">
      <c r="A2153" s="13"/>
      <c r="B2153" s="13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8"/>
      <c r="N2153" s="8"/>
      <c r="O2153" s="8"/>
      <c r="P2153" s="8"/>
      <c r="Q2153" s="73"/>
      <c r="R2153" s="73"/>
      <c r="S2153" s="85"/>
      <c r="T2153" s="8"/>
    </row>
    <row r="2154" spans="1:20" ht="15">
      <c r="A2154" s="13"/>
      <c r="B2154" s="13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8"/>
      <c r="N2154" s="8"/>
      <c r="O2154" s="8"/>
      <c r="P2154" s="8"/>
      <c r="Q2154" s="73"/>
      <c r="R2154" s="73"/>
      <c r="S2154" s="85"/>
      <c r="T2154" s="8"/>
    </row>
    <row r="2155" spans="1:20" ht="15">
      <c r="A2155" s="13"/>
      <c r="B2155" s="13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8"/>
      <c r="N2155" s="8"/>
      <c r="O2155" s="8"/>
      <c r="P2155" s="8"/>
      <c r="Q2155" s="73"/>
      <c r="R2155" s="73"/>
      <c r="S2155" s="85"/>
      <c r="T2155" s="8"/>
    </row>
    <row r="2156" spans="1:20" ht="15">
      <c r="A2156" s="13"/>
      <c r="B2156" s="13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8"/>
      <c r="N2156" s="8"/>
      <c r="O2156" s="8"/>
      <c r="P2156" s="8"/>
      <c r="Q2156" s="73"/>
      <c r="R2156" s="73"/>
      <c r="S2156" s="85"/>
      <c r="T2156" s="8"/>
    </row>
    <row r="2157" spans="1:20" ht="15">
      <c r="A2157" s="13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8"/>
      <c r="N2157" s="8"/>
      <c r="O2157" s="8"/>
      <c r="P2157" s="8"/>
      <c r="Q2157" s="73"/>
      <c r="R2157" s="73"/>
      <c r="S2157" s="85"/>
      <c r="T2157" s="8"/>
    </row>
    <row r="2158" spans="1:20" ht="15">
      <c r="A2158" s="13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8"/>
      <c r="N2158" s="8"/>
      <c r="O2158" s="8"/>
      <c r="P2158" s="8"/>
      <c r="Q2158" s="73"/>
      <c r="R2158" s="73"/>
      <c r="S2158" s="85"/>
      <c r="T2158" s="8"/>
    </row>
    <row r="2159" spans="1:20" ht="15">
      <c r="A2159" s="13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8"/>
      <c r="N2159" s="8"/>
      <c r="O2159" s="8"/>
      <c r="P2159" s="8"/>
      <c r="Q2159" s="73"/>
      <c r="R2159" s="73"/>
      <c r="S2159" s="85"/>
      <c r="T2159" s="8"/>
    </row>
    <row r="2160" spans="1:20" ht="15">
      <c r="A2160" s="13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8"/>
      <c r="N2160" s="8"/>
      <c r="O2160" s="8"/>
      <c r="P2160" s="8"/>
      <c r="Q2160" s="73"/>
      <c r="R2160" s="73"/>
      <c r="S2160" s="85"/>
      <c r="T2160" s="8"/>
    </row>
    <row r="2161" spans="1:20" ht="15">
      <c r="A2161" s="13"/>
      <c r="B2161" s="13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8"/>
      <c r="N2161" s="8"/>
      <c r="O2161" s="8"/>
      <c r="P2161" s="8"/>
      <c r="Q2161" s="73"/>
      <c r="R2161" s="73"/>
      <c r="S2161" s="85"/>
      <c r="T2161" s="8"/>
    </row>
    <row r="2162" spans="1:20" ht="15">
      <c r="A2162" s="13"/>
      <c r="B2162" s="13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8"/>
      <c r="N2162" s="8"/>
      <c r="O2162" s="8"/>
      <c r="P2162" s="8"/>
      <c r="Q2162" s="73"/>
      <c r="R2162" s="73"/>
      <c r="S2162" s="85"/>
      <c r="T2162" s="8"/>
    </row>
    <row r="2163" spans="1:20" ht="15">
      <c r="A2163" s="13"/>
      <c r="B2163" s="13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8"/>
      <c r="N2163" s="8"/>
      <c r="O2163" s="8"/>
      <c r="P2163" s="8"/>
      <c r="Q2163" s="73"/>
      <c r="R2163" s="73"/>
      <c r="S2163" s="85"/>
      <c r="T2163" s="8"/>
    </row>
    <row r="2164" spans="1:20" ht="15">
      <c r="A2164" s="13"/>
      <c r="B2164" s="13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8"/>
      <c r="N2164" s="8"/>
      <c r="O2164" s="8"/>
      <c r="P2164" s="8"/>
      <c r="Q2164" s="73"/>
      <c r="R2164" s="73"/>
      <c r="S2164" s="85"/>
      <c r="T2164" s="8"/>
    </row>
    <row r="2165" spans="1:20" ht="15">
      <c r="A2165" s="13"/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8"/>
      <c r="N2165" s="8"/>
      <c r="O2165" s="8"/>
      <c r="P2165" s="8"/>
      <c r="Q2165" s="73"/>
      <c r="R2165" s="73"/>
      <c r="S2165" s="85"/>
      <c r="T2165" s="8"/>
    </row>
    <row r="2166" spans="1:20" ht="15">
      <c r="A2166" s="13"/>
      <c r="B2166" s="13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8"/>
      <c r="N2166" s="8"/>
      <c r="O2166" s="8"/>
      <c r="P2166" s="8"/>
      <c r="Q2166" s="73"/>
      <c r="R2166" s="73"/>
      <c r="S2166" s="85"/>
      <c r="T2166" s="8"/>
    </row>
    <row r="2167" spans="1:20" ht="15">
      <c r="A2167" s="13"/>
      <c r="B2167" s="13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8"/>
      <c r="N2167" s="8"/>
      <c r="O2167" s="8"/>
      <c r="P2167" s="8"/>
      <c r="Q2167" s="73"/>
      <c r="R2167" s="73"/>
      <c r="S2167" s="85"/>
      <c r="T2167" s="8"/>
    </row>
    <row r="2168" spans="1:20" ht="15">
      <c r="A2168" s="13"/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8"/>
      <c r="N2168" s="8"/>
      <c r="O2168" s="8"/>
      <c r="P2168" s="8"/>
      <c r="Q2168" s="73"/>
      <c r="R2168" s="73"/>
      <c r="S2168" s="85"/>
      <c r="T2168" s="8"/>
    </row>
    <row r="2169" spans="1:20" ht="15">
      <c r="A2169" s="13"/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8"/>
      <c r="N2169" s="8"/>
      <c r="O2169" s="8"/>
      <c r="P2169" s="8"/>
      <c r="Q2169" s="73"/>
      <c r="R2169" s="73"/>
      <c r="S2169" s="85"/>
      <c r="T2169" s="8"/>
    </row>
    <row r="2170" spans="1:20" ht="15">
      <c r="A2170" s="13"/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8"/>
      <c r="N2170" s="8"/>
      <c r="O2170" s="8"/>
      <c r="P2170" s="8"/>
      <c r="Q2170" s="73"/>
      <c r="R2170" s="73"/>
      <c r="S2170" s="85"/>
      <c r="T2170" s="8"/>
    </row>
    <row r="2171" spans="1:20" ht="15">
      <c r="A2171" s="13"/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8"/>
      <c r="N2171" s="8"/>
      <c r="O2171" s="8"/>
      <c r="P2171" s="8"/>
      <c r="Q2171" s="73"/>
      <c r="R2171" s="73"/>
      <c r="S2171" s="85"/>
      <c r="T2171" s="8"/>
    </row>
    <row r="2172" spans="1:20" ht="15">
      <c r="A2172" s="13"/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8"/>
      <c r="N2172" s="8"/>
      <c r="O2172" s="8"/>
      <c r="P2172" s="8"/>
      <c r="Q2172" s="73"/>
      <c r="R2172" s="73"/>
      <c r="S2172" s="85"/>
      <c r="T2172" s="8"/>
    </row>
    <row r="2173" spans="1:20" ht="15">
      <c r="A2173" s="13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8"/>
      <c r="N2173" s="8"/>
      <c r="O2173" s="8"/>
      <c r="P2173" s="8"/>
      <c r="Q2173" s="73"/>
      <c r="R2173" s="73"/>
      <c r="S2173" s="85"/>
      <c r="T2173" s="8"/>
    </row>
    <row r="2174" spans="1:20" ht="15">
      <c r="A2174" s="13"/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8"/>
      <c r="N2174" s="8"/>
      <c r="O2174" s="8"/>
      <c r="P2174" s="8"/>
      <c r="Q2174" s="73"/>
      <c r="R2174" s="73"/>
      <c r="S2174" s="85"/>
      <c r="T2174" s="8"/>
    </row>
    <row r="2175" spans="1:20" ht="15">
      <c r="A2175" s="13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8"/>
      <c r="N2175" s="8"/>
      <c r="O2175" s="8"/>
      <c r="P2175" s="8"/>
      <c r="Q2175" s="73"/>
      <c r="R2175" s="73"/>
      <c r="S2175" s="85"/>
      <c r="T2175" s="8"/>
    </row>
    <row r="2176" spans="1:20" ht="15">
      <c r="A2176" s="13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8"/>
      <c r="N2176" s="8"/>
      <c r="O2176" s="8"/>
      <c r="P2176" s="8"/>
      <c r="Q2176" s="73"/>
      <c r="R2176" s="73"/>
      <c r="S2176" s="85"/>
      <c r="T2176" s="8"/>
    </row>
    <row r="2177" spans="1:20" ht="15">
      <c r="A2177" s="13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8"/>
      <c r="N2177" s="8"/>
      <c r="O2177" s="8"/>
      <c r="P2177" s="8"/>
      <c r="Q2177" s="73"/>
      <c r="R2177" s="73"/>
      <c r="S2177" s="85"/>
      <c r="T2177" s="8"/>
    </row>
    <row r="2178" spans="1:20" ht="15">
      <c r="A2178" s="13"/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8"/>
      <c r="N2178" s="8"/>
      <c r="O2178" s="8"/>
      <c r="P2178" s="8"/>
      <c r="Q2178" s="73"/>
      <c r="R2178" s="73"/>
      <c r="S2178" s="85"/>
      <c r="T2178" s="8"/>
    </row>
    <row r="2179" spans="1:20" ht="15">
      <c r="A2179" s="13"/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8"/>
      <c r="N2179" s="8"/>
      <c r="O2179" s="8"/>
      <c r="P2179" s="8"/>
      <c r="Q2179" s="73"/>
      <c r="R2179" s="73"/>
      <c r="S2179" s="85"/>
      <c r="T2179" s="8"/>
    </row>
    <row r="2180" spans="1:20" ht="15">
      <c r="A2180" s="13"/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8"/>
      <c r="N2180" s="8"/>
      <c r="O2180" s="8"/>
      <c r="P2180" s="8"/>
      <c r="Q2180" s="73"/>
      <c r="R2180" s="73"/>
      <c r="S2180" s="85"/>
      <c r="T2180" s="8"/>
    </row>
    <row r="2181" spans="1:20" ht="15">
      <c r="A2181" s="13"/>
      <c r="B2181" s="13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8"/>
      <c r="N2181" s="8"/>
      <c r="O2181" s="8"/>
      <c r="P2181" s="8"/>
      <c r="Q2181" s="73"/>
      <c r="R2181" s="73"/>
      <c r="S2181" s="85"/>
      <c r="T2181" s="8"/>
    </row>
    <row r="2182" spans="1:20" ht="15">
      <c r="A2182" s="13"/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8"/>
      <c r="N2182" s="8"/>
      <c r="O2182" s="8"/>
      <c r="P2182" s="8"/>
      <c r="Q2182" s="73"/>
      <c r="R2182" s="73"/>
      <c r="S2182" s="85"/>
      <c r="T2182" s="8"/>
    </row>
    <row r="2183" spans="1:20" ht="15">
      <c r="A2183" s="13"/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8"/>
      <c r="N2183" s="8"/>
      <c r="O2183" s="8"/>
      <c r="P2183" s="8"/>
      <c r="Q2183" s="73"/>
      <c r="R2183" s="73"/>
      <c r="S2183" s="85"/>
      <c r="T2183" s="8"/>
    </row>
    <row r="2184" spans="1:20" ht="15">
      <c r="A2184" s="13"/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8"/>
      <c r="N2184" s="8"/>
      <c r="O2184" s="8"/>
      <c r="P2184" s="8"/>
      <c r="Q2184" s="73"/>
      <c r="R2184" s="73"/>
      <c r="S2184" s="85"/>
      <c r="T2184" s="8"/>
    </row>
    <row r="2185" spans="1:20" ht="15">
      <c r="A2185" s="13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8"/>
      <c r="N2185" s="8"/>
      <c r="O2185" s="8"/>
      <c r="P2185" s="8"/>
      <c r="Q2185" s="73"/>
      <c r="R2185" s="73"/>
      <c r="S2185" s="85"/>
      <c r="T2185" s="8"/>
    </row>
    <row r="2186" spans="1:20" ht="15">
      <c r="A2186" s="13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8"/>
      <c r="N2186" s="8"/>
      <c r="O2186" s="8"/>
      <c r="P2186" s="8"/>
      <c r="Q2186" s="73"/>
      <c r="R2186" s="73"/>
      <c r="S2186" s="85"/>
      <c r="T2186" s="8"/>
    </row>
    <row r="2187" spans="1:20" ht="15">
      <c r="A2187" s="13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8"/>
      <c r="N2187" s="8"/>
      <c r="O2187" s="8"/>
      <c r="P2187" s="8"/>
      <c r="Q2187" s="73"/>
      <c r="R2187" s="73"/>
      <c r="S2187" s="85"/>
      <c r="T2187" s="8"/>
    </row>
    <row r="2188" spans="1:20" ht="15">
      <c r="A2188" s="13"/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8"/>
      <c r="N2188" s="8"/>
      <c r="O2188" s="8"/>
      <c r="P2188" s="8"/>
      <c r="Q2188" s="73"/>
      <c r="R2188" s="73"/>
      <c r="S2188" s="85"/>
      <c r="T2188" s="8"/>
    </row>
    <row r="2189" spans="1:20" ht="15">
      <c r="A2189" s="13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8"/>
      <c r="N2189" s="8"/>
      <c r="O2189" s="8"/>
      <c r="P2189" s="8"/>
      <c r="Q2189" s="73"/>
      <c r="R2189" s="73"/>
      <c r="S2189" s="85"/>
      <c r="T2189" s="8"/>
    </row>
    <row r="2190" spans="1:20" ht="15">
      <c r="A2190" s="13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8"/>
      <c r="N2190" s="8"/>
      <c r="O2190" s="8"/>
      <c r="P2190" s="8"/>
      <c r="Q2190" s="73"/>
      <c r="R2190" s="73"/>
      <c r="S2190" s="85"/>
      <c r="T2190" s="8"/>
    </row>
    <row r="2191" spans="1:20" ht="15">
      <c r="A2191" s="13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8"/>
      <c r="N2191" s="8"/>
      <c r="O2191" s="8"/>
      <c r="P2191" s="8"/>
      <c r="Q2191" s="73"/>
      <c r="R2191" s="73"/>
      <c r="S2191" s="85"/>
      <c r="T2191" s="8"/>
    </row>
    <row r="2192" spans="1:20" ht="15">
      <c r="A2192" s="13"/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8"/>
      <c r="N2192" s="8"/>
      <c r="O2192" s="8"/>
      <c r="P2192" s="8"/>
      <c r="Q2192" s="73"/>
      <c r="R2192" s="73"/>
      <c r="S2192" s="85"/>
      <c r="T2192" s="8"/>
    </row>
    <row r="2193" spans="1:20" ht="15">
      <c r="A2193" s="13"/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8"/>
      <c r="N2193" s="8"/>
      <c r="O2193" s="8"/>
      <c r="P2193" s="8"/>
      <c r="Q2193" s="73"/>
      <c r="R2193" s="73"/>
      <c r="S2193" s="85"/>
      <c r="T2193" s="8"/>
    </row>
    <row r="2194" spans="1:20" ht="15">
      <c r="A2194" s="13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8"/>
      <c r="N2194" s="8"/>
      <c r="O2194" s="8"/>
      <c r="P2194" s="8"/>
      <c r="Q2194" s="73"/>
      <c r="R2194" s="73"/>
      <c r="S2194" s="85"/>
      <c r="T2194" s="8"/>
    </row>
    <row r="2195" spans="1:20" ht="15">
      <c r="A2195" s="13"/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8"/>
      <c r="N2195" s="8"/>
      <c r="O2195" s="8"/>
      <c r="P2195" s="8"/>
      <c r="Q2195" s="73"/>
      <c r="R2195" s="73"/>
      <c r="S2195" s="85"/>
      <c r="T2195" s="8"/>
    </row>
    <row r="2196" spans="1:20" ht="15">
      <c r="A2196" s="13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8"/>
      <c r="N2196" s="8"/>
      <c r="O2196" s="8"/>
      <c r="P2196" s="8"/>
      <c r="Q2196" s="73"/>
      <c r="R2196" s="73"/>
      <c r="S2196" s="85"/>
      <c r="T2196" s="8"/>
    </row>
    <row r="2197" spans="1:20" ht="15">
      <c r="A2197" s="13"/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8"/>
      <c r="N2197" s="8"/>
      <c r="O2197" s="8"/>
      <c r="P2197" s="8"/>
      <c r="Q2197" s="73"/>
      <c r="R2197" s="73"/>
      <c r="S2197" s="85"/>
      <c r="T2197" s="8"/>
    </row>
    <row r="2198" spans="1:20" ht="15">
      <c r="A2198" s="13"/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8"/>
      <c r="N2198" s="8"/>
      <c r="O2198" s="8"/>
      <c r="P2198" s="8"/>
      <c r="Q2198" s="73"/>
      <c r="R2198" s="73"/>
      <c r="S2198" s="85"/>
      <c r="T2198" s="8"/>
    </row>
    <row r="2199" spans="1:20" ht="15">
      <c r="A2199" s="13"/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8"/>
      <c r="N2199" s="8"/>
      <c r="O2199" s="8"/>
      <c r="P2199" s="8"/>
      <c r="Q2199" s="73"/>
      <c r="R2199" s="73"/>
      <c r="S2199" s="85"/>
      <c r="T2199" s="8"/>
    </row>
    <row r="2200" spans="1:20" ht="15">
      <c r="A2200" s="13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8"/>
      <c r="N2200" s="8"/>
      <c r="O2200" s="8"/>
      <c r="P2200" s="8"/>
      <c r="Q2200" s="73"/>
      <c r="R2200" s="73"/>
      <c r="S2200" s="85"/>
      <c r="T2200" s="8"/>
    </row>
    <row r="2201" spans="1:20" ht="15">
      <c r="A2201" s="13"/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8"/>
      <c r="N2201" s="8"/>
      <c r="O2201" s="8"/>
      <c r="P2201" s="8"/>
      <c r="Q2201" s="73"/>
      <c r="R2201" s="73"/>
      <c r="S2201" s="85"/>
      <c r="T2201" s="8"/>
    </row>
    <row r="2202" spans="1:20" ht="15">
      <c r="A2202" s="13"/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8"/>
      <c r="N2202" s="8"/>
      <c r="O2202" s="8"/>
      <c r="P2202" s="8"/>
      <c r="Q2202" s="73"/>
      <c r="R2202" s="73"/>
      <c r="S2202" s="85"/>
      <c r="T2202" s="8"/>
    </row>
    <row r="2203" spans="1:20" ht="15">
      <c r="A2203" s="13"/>
      <c r="B2203" s="13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8"/>
      <c r="N2203" s="8"/>
      <c r="O2203" s="8"/>
      <c r="P2203" s="8"/>
      <c r="Q2203" s="73"/>
      <c r="R2203" s="73"/>
      <c r="S2203" s="85"/>
      <c r="T2203" s="8"/>
    </row>
    <row r="2204" spans="1:20" ht="15">
      <c r="A2204" s="13"/>
      <c r="B2204" s="13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8"/>
      <c r="N2204" s="8"/>
      <c r="O2204" s="8"/>
      <c r="P2204" s="8"/>
      <c r="Q2204" s="73"/>
      <c r="R2204" s="73"/>
      <c r="S2204" s="85"/>
      <c r="T2204" s="8"/>
    </row>
    <row r="2205" spans="1:20" ht="15">
      <c r="A2205" s="13"/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8"/>
      <c r="N2205" s="8"/>
      <c r="O2205" s="8"/>
      <c r="P2205" s="8"/>
      <c r="Q2205" s="73"/>
      <c r="R2205" s="73"/>
      <c r="S2205" s="85"/>
      <c r="T2205" s="8"/>
    </row>
    <row r="2206" spans="1:20" ht="15">
      <c r="A2206" s="13"/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8"/>
      <c r="N2206" s="8"/>
      <c r="O2206" s="8"/>
      <c r="P2206" s="8"/>
      <c r="Q2206" s="73"/>
      <c r="R2206" s="73"/>
      <c r="S2206" s="85"/>
      <c r="T2206" s="8"/>
    </row>
    <row r="2207" spans="1:20" ht="15">
      <c r="A2207" s="13"/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8"/>
      <c r="N2207" s="8"/>
      <c r="O2207" s="8"/>
      <c r="P2207" s="8"/>
      <c r="Q2207" s="73"/>
      <c r="R2207" s="73"/>
      <c r="S2207" s="85"/>
      <c r="T2207" s="8"/>
    </row>
    <row r="2208" spans="1:20" ht="15">
      <c r="A2208" s="13"/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8"/>
      <c r="N2208" s="8"/>
      <c r="O2208" s="8"/>
      <c r="P2208" s="8"/>
      <c r="Q2208" s="73"/>
      <c r="R2208" s="73"/>
      <c r="S2208" s="85"/>
      <c r="T2208" s="8"/>
    </row>
    <row r="2209" spans="1:20" ht="15">
      <c r="A2209" s="13"/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8"/>
      <c r="N2209" s="8"/>
      <c r="O2209" s="8"/>
      <c r="P2209" s="8"/>
      <c r="Q2209" s="73"/>
      <c r="R2209" s="73"/>
      <c r="S2209" s="85"/>
      <c r="T2209" s="8"/>
    </row>
    <row r="2210" spans="1:20" ht="15">
      <c r="A2210" s="13"/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8"/>
      <c r="N2210" s="8"/>
      <c r="O2210" s="8"/>
      <c r="P2210" s="8"/>
      <c r="Q2210" s="73"/>
      <c r="R2210" s="73"/>
      <c r="S2210" s="85"/>
      <c r="T2210" s="8"/>
    </row>
    <row r="2211" spans="1:20" ht="15">
      <c r="A2211" s="13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8"/>
      <c r="N2211" s="8"/>
      <c r="O2211" s="8"/>
      <c r="P2211" s="8"/>
      <c r="Q2211" s="73"/>
      <c r="R2211" s="73"/>
      <c r="S2211" s="85"/>
      <c r="T2211" s="8"/>
    </row>
    <row r="2212" spans="1:20" ht="15">
      <c r="A2212" s="13"/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8"/>
      <c r="N2212" s="8"/>
      <c r="O2212" s="8"/>
      <c r="P2212" s="8"/>
      <c r="Q2212" s="73"/>
      <c r="R2212" s="73"/>
      <c r="S2212" s="85"/>
      <c r="T2212" s="8"/>
    </row>
    <row r="2213" spans="1:20" ht="15">
      <c r="A2213" s="13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8"/>
      <c r="N2213" s="8"/>
      <c r="O2213" s="8"/>
      <c r="P2213" s="8"/>
      <c r="Q2213" s="73"/>
      <c r="R2213" s="73"/>
      <c r="S2213" s="85"/>
      <c r="T2213" s="8"/>
    </row>
    <row r="2214" spans="1:20" ht="15">
      <c r="A2214" s="13"/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8"/>
      <c r="N2214" s="8"/>
      <c r="O2214" s="8"/>
      <c r="P2214" s="8"/>
      <c r="Q2214" s="73"/>
      <c r="R2214" s="73"/>
      <c r="S2214" s="85"/>
      <c r="T2214" s="8"/>
    </row>
    <row r="2215" spans="1:20" ht="15">
      <c r="A2215" s="13"/>
      <c r="B2215" s="13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8"/>
      <c r="N2215" s="8"/>
      <c r="O2215" s="8"/>
      <c r="P2215" s="8"/>
      <c r="Q2215" s="73"/>
      <c r="R2215" s="73"/>
      <c r="S2215" s="85"/>
      <c r="T2215" s="8"/>
    </row>
    <row r="2216" spans="1:20" ht="15">
      <c r="A2216" s="13"/>
      <c r="B2216" s="13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8"/>
      <c r="N2216" s="8"/>
      <c r="O2216" s="8"/>
      <c r="P2216" s="8"/>
      <c r="Q2216" s="73"/>
      <c r="R2216" s="73"/>
      <c r="S2216" s="85"/>
      <c r="T2216" s="8"/>
    </row>
    <row r="2217" spans="1:20" ht="15">
      <c r="A2217" s="13"/>
      <c r="B2217" s="13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8"/>
      <c r="N2217" s="8"/>
      <c r="O2217" s="8"/>
      <c r="P2217" s="8"/>
      <c r="Q2217" s="73"/>
      <c r="R2217" s="73"/>
      <c r="S2217" s="85"/>
      <c r="T2217" s="8"/>
    </row>
    <row r="2218" spans="1:20" ht="15">
      <c r="A2218" s="13"/>
      <c r="B2218" s="13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8"/>
      <c r="N2218" s="8"/>
      <c r="O2218" s="8"/>
      <c r="P2218" s="8"/>
      <c r="Q2218" s="73"/>
      <c r="R2218" s="73"/>
      <c r="S2218" s="85"/>
      <c r="T2218" s="8"/>
    </row>
    <row r="2219" spans="1:20" ht="15">
      <c r="A2219" s="13"/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8"/>
      <c r="N2219" s="8"/>
      <c r="O2219" s="8"/>
      <c r="P2219" s="8"/>
      <c r="Q2219" s="73"/>
      <c r="R2219" s="73"/>
      <c r="S2219" s="85"/>
      <c r="T2219" s="8"/>
    </row>
    <row r="2220" spans="1:20" ht="15">
      <c r="A2220" s="13"/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8"/>
      <c r="N2220" s="8"/>
      <c r="O2220" s="8"/>
      <c r="P2220" s="8"/>
      <c r="Q2220" s="73"/>
      <c r="R2220" s="73"/>
      <c r="S2220" s="85"/>
      <c r="T2220" s="8"/>
    </row>
    <row r="2221" spans="1:20" ht="15">
      <c r="A2221" s="13"/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8"/>
      <c r="N2221" s="8"/>
      <c r="O2221" s="8"/>
      <c r="P2221" s="8"/>
      <c r="Q2221" s="73"/>
      <c r="R2221" s="73"/>
      <c r="S2221" s="85"/>
      <c r="T2221" s="8"/>
    </row>
    <row r="2222" spans="1:20" ht="15">
      <c r="A2222" s="13"/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8"/>
      <c r="N2222" s="8"/>
      <c r="O2222" s="8"/>
      <c r="P2222" s="8"/>
      <c r="Q2222" s="73"/>
      <c r="R2222" s="73"/>
      <c r="S2222" s="85"/>
      <c r="T2222" s="8"/>
    </row>
    <row r="2223" spans="1:20" ht="15">
      <c r="A2223" s="13"/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8"/>
      <c r="N2223" s="8"/>
      <c r="O2223" s="8"/>
      <c r="P2223" s="8"/>
      <c r="Q2223" s="73"/>
      <c r="R2223" s="73"/>
      <c r="S2223" s="85"/>
      <c r="T2223" s="8"/>
    </row>
    <row r="2224" spans="1:20" ht="15">
      <c r="A2224" s="13"/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8"/>
      <c r="N2224" s="8"/>
      <c r="O2224" s="8"/>
      <c r="P2224" s="8"/>
      <c r="Q2224" s="73"/>
      <c r="R2224" s="73"/>
      <c r="S2224" s="85"/>
      <c r="T2224" s="8"/>
    </row>
    <row r="2225" spans="1:20" ht="15">
      <c r="A2225" s="13"/>
      <c r="B2225" s="13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8"/>
      <c r="N2225" s="8"/>
      <c r="O2225" s="8"/>
      <c r="P2225" s="8"/>
      <c r="Q2225" s="73"/>
      <c r="R2225" s="73"/>
      <c r="S2225" s="85"/>
      <c r="T2225" s="8"/>
    </row>
    <row r="2226" spans="1:20" ht="15">
      <c r="A2226" s="13"/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8"/>
      <c r="N2226" s="8"/>
      <c r="O2226" s="8"/>
      <c r="P2226" s="8"/>
      <c r="Q2226" s="73"/>
      <c r="R2226" s="73"/>
      <c r="S2226" s="85"/>
      <c r="T2226" s="8"/>
    </row>
    <row r="2227" spans="1:20" ht="15">
      <c r="A2227" s="13"/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8"/>
      <c r="N2227" s="8"/>
      <c r="O2227" s="8"/>
      <c r="P2227" s="8"/>
      <c r="Q2227" s="73"/>
      <c r="R2227" s="73"/>
      <c r="S2227" s="85"/>
      <c r="T2227" s="8"/>
    </row>
    <row r="2228" spans="1:20" ht="15">
      <c r="A2228" s="13"/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8"/>
      <c r="N2228" s="8"/>
      <c r="O2228" s="8"/>
      <c r="P2228" s="8"/>
      <c r="Q2228" s="73"/>
      <c r="R2228" s="73"/>
      <c r="S2228" s="85"/>
      <c r="T2228" s="8"/>
    </row>
    <row r="2229" spans="1:20" ht="15">
      <c r="A2229" s="13"/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8"/>
      <c r="N2229" s="8"/>
      <c r="O2229" s="8"/>
      <c r="P2229" s="8"/>
      <c r="Q2229" s="73"/>
      <c r="R2229" s="73"/>
      <c r="S2229" s="85"/>
      <c r="T2229" s="8"/>
    </row>
    <row r="2230" spans="1:20" ht="15">
      <c r="A2230" s="13"/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8"/>
      <c r="N2230" s="8"/>
      <c r="O2230" s="8"/>
      <c r="P2230" s="8"/>
      <c r="Q2230" s="73"/>
      <c r="R2230" s="73"/>
      <c r="S2230" s="85"/>
      <c r="T2230" s="8"/>
    </row>
    <row r="2231" spans="1:20" ht="15">
      <c r="A2231" s="13"/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8"/>
      <c r="N2231" s="8"/>
      <c r="O2231" s="8"/>
      <c r="P2231" s="8"/>
      <c r="Q2231" s="73"/>
      <c r="R2231" s="73"/>
      <c r="S2231" s="85"/>
      <c r="T2231" s="8"/>
    </row>
    <row r="2232" spans="1:20" ht="15">
      <c r="A2232" s="13"/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8"/>
      <c r="N2232" s="8"/>
      <c r="O2232" s="8"/>
      <c r="P2232" s="8"/>
      <c r="Q2232" s="73"/>
      <c r="R2232" s="73"/>
      <c r="S2232" s="85"/>
      <c r="T2232" s="8"/>
    </row>
    <row r="2233" spans="1:20" ht="15">
      <c r="A2233" s="13"/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8"/>
      <c r="N2233" s="8"/>
      <c r="O2233" s="8"/>
      <c r="P2233" s="8"/>
      <c r="Q2233" s="73"/>
      <c r="R2233" s="73"/>
      <c r="S2233" s="85"/>
      <c r="T2233" s="8"/>
    </row>
    <row r="2234" spans="1:20" ht="15">
      <c r="A2234" s="13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8"/>
      <c r="N2234" s="8"/>
      <c r="O2234" s="8"/>
      <c r="P2234" s="8"/>
      <c r="Q2234" s="73"/>
      <c r="R2234" s="73"/>
      <c r="S2234" s="85"/>
      <c r="T2234" s="8"/>
    </row>
    <row r="2235" spans="1:20" ht="15">
      <c r="A2235" s="13"/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8"/>
      <c r="N2235" s="8"/>
      <c r="O2235" s="8"/>
      <c r="P2235" s="8"/>
      <c r="Q2235" s="73"/>
      <c r="R2235" s="73"/>
      <c r="S2235" s="85"/>
      <c r="T2235" s="8"/>
    </row>
    <row r="2236" spans="1:20" ht="15">
      <c r="A2236" s="13"/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8"/>
      <c r="N2236" s="8"/>
      <c r="O2236" s="8"/>
      <c r="P2236" s="8"/>
      <c r="Q2236" s="73"/>
      <c r="R2236" s="73"/>
      <c r="S2236" s="85"/>
      <c r="T2236" s="8"/>
    </row>
    <row r="2237" spans="1:20" ht="15">
      <c r="A2237" s="13"/>
      <c r="B2237" s="13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8"/>
      <c r="N2237" s="8"/>
      <c r="O2237" s="8"/>
      <c r="P2237" s="8"/>
      <c r="Q2237" s="73"/>
      <c r="R2237" s="73"/>
      <c r="S2237" s="85"/>
      <c r="T2237" s="8"/>
    </row>
    <row r="2238" spans="1:20" ht="15">
      <c r="A2238" s="13"/>
      <c r="B2238" s="13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8"/>
      <c r="N2238" s="8"/>
      <c r="O2238" s="8"/>
      <c r="P2238" s="8"/>
      <c r="Q2238" s="73"/>
      <c r="R2238" s="73"/>
      <c r="S2238" s="85"/>
      <c r="T2238" s="8"/>
    </row>
    <row r="2239" spans="1:20" ht="15">
      <c r="A2239" s="13"/>
      <c r="B2239" s="13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8"/>
      <c r="N2239" s="8"/>
      <c r="O2239" s="8"/>
      <c r="P2239" s="8"/>
      <c r="Q2239" s="73"/>
      <c r="R2239" s="73"/>
      <c r="S2239" s="85"/>
      <c r="T2239" s="8"/>
    </row>
    <row r="2240" spans="1:20" ht="15">
      <c r="A2240" s="13"/>
      <c r="B2240" s="13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8"/>
      <c r="N2240" s="8"/>
      <c r="O2240" s="8"/>
      <c r="P2240" s="8"/>
      <c r="Q2240" s="73"/>
      <c r="R2240" s="73"/>
      <c r="S2240" s="85"/>
      <c r="T2240" s="8"/>
    </row>
    <row r="2241" spans="1:20" ht="15">
      <c r="A2241" s="13"/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8"/>
      <c r="N2241" s="8"/>
      <c r="O2241" s="8"/>
      <c r="P2241" s="8"/>
      <c r="Q2241" s="73"/>
      <c r="R2241" s="73"/>
      <c r="S2241" s="85"/>
      <c r="T2241" s="8"/>
    </row>
    <row r="2242" spans="1:20" ht="15">
      <c r="A2242" s="13"/>
      <c r="B2242" s="13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8"/>
      <c r="N2242" s="8"/>
      <c r="O2242" s="8"/>
      <c r="P2242" s="8"/>
      <c r="Q2242" s="73"/>
      <c r="R2242" s="73"/>
      <c r="S2242" s="85"/>
      <c r="T2242" s="8"/>
    </row>
    <row r="2243" spans="1:20" ht="15">
      <c r="A2243" s="13"/>
      <c r="B2243" s="13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8"/>
      <c r="N2243" s="8"/>
      <c r="O2243" s="8"/>
      <c r="P2243" s="8"/>
      <c r="Q2243" s="73"/>
      <c r="R2243" s="73"/>
      <c r="S2243" s="85"/>
      <c r="T2243" s="8"/>
    </row>
    <row r="2244" spans="1:20" ht="15">
      <c r="A2244" s="13"/>
      <c r="B2244" s="13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8"/>
      <c r="N2244" s="8"/>
      <c r="O2244" s="8"/>
      <c r="P2244" s="8"/>
      <c r="Q2244" s="73"/>
      <c r="R2244" s="73"/>
      <c r="S2244" s="85"/>
      <c r="T2244" s="8"/>
    </row>
    <row r="2245" spans="1:20" ht="15">
      <c r="A2245" s="13"/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8"/>
      <c r="N2245" s="8"/>
      <c r="O2245" s="8"/>
      <c r="P2245" s="8"/>
      <c r="Q2245" s="73"/>
      <c r="R2245" s="73"/>
      <c r="S2245" s="85"/>
      <c r="T2245" s="8"/>
    </row>
    <row r="2246" spans="1:20" ht="15">
      <c r="A2246" s="13"/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8"/>
      <c r="N2246" s="8"/>
      <c r="O2246" s="8"/>
      <c r="P2246" s="8"/>
      <c r="Q2246" s="73"/>
      <c r="R2246" s="73"/>
      <c r="S2246" s="85"/>
      <c r="T2246" s="8"/>
    </row>
    <row r="2247" spans="1:20" ht="15">
      <c r="A2247" s="13"/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8"/>
      <c r="N2247" s="8"/>
      <c r="O2247" s="8"/>
      <c r="P2247" s="8"/>
      <c r="Q2247" s="73"/>
      <c r="R2247" s="73"/>
      <c r="S2247" s="85"/>
      <c r="T2247" s="8"/>
    </row>
    <row r="2248" spans="1:20" ht="15">
      <c r="A2248" s="13"/>
      <c r="B2248" s="13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8"/>
      <c r="N2248" s="8"/>
      <c r="O2248" s="8"/>
      <c r="P2248" s="8"/>
      <c r="Q2248" s="73"/>
      <c r="R2248" s="73"/>
      <c r="S2248" s="85"/>
      <c r="T2248" s="8"/>
    </row>
    <row r="2249" spans="1:20" ht="15">
      <c r="A2249" s="13"/>
      <c r="B2249" s="13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8"/>
      <c r="N2249" s="8"/>
      <c r="O2249" s="8"/>
      <c r="P2249" s="8"/>
      <c r="Q2249" s="73"/>
      <c r="R2249" s="73"/>
      <c r="S2249" s="85"/>
      <c r="T2249" s="8"/>
    </row>
    <row r="2250" spans="1:20" ht="15">
      <c r="A2250" s="13"/>
      <c r="B2250" s="13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8"/>
      <c r="N2250" s="8"/>
      <c r="O2250" s="8"/>
      <c r="P2250" s="8"/>
      <c r="Q2250" s="73"/>
      <c r="R2250" s="73"/>
      <c r="S2250" s="85"/>
      <c r="T2250" s="8"/>
    </row>
    <row r="2251" spans="1:20" ht="15">
      <c r="A2251" s="13"/>
      <c r="B2251" s="13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8"/>
      <c r="N2251" s="8"/>
      <c r="O2251" s="8"/>
      <c r="P2251" s="8"/>
      <c r="Q2251" s="73"/>
      <c r="R2251" s="73"/>
      <c r="S2251" s="85"/>
      <c r="T2251" s="8"/>
    </row>
    <row r="2252" spans="1:20" ht="15">
      <c r="A2252" s="13"/>
      <c r="B2252" s="13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8"/>
      <c r="N2252" s="8"/>
      <c r="O2252" s="8"/>
      <c r="P2252" s="8"/>
      <c r="Q2252" s="73"/>
      <c r="R2252" s="73"/>
      <c r="S2252" s="85"/>
      <c r="T2252" s="8"/>
    </row>
    <row r="2253" spans="1:20" ht="15">
      <c r="A2253" s="13"/>
      <c r="B2253" s="13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8"/>
      <c r="N2253" s="8"/>
      <c r="O2253" s="8"/>
      <c r="P2253" s="8"/>
      <c r="Q2253" s="73"/>
      <c r="R2253" s="73"/>
      <c r="S2253" s="85"/>
      <c r="T2253" s="8"/>
    </row>
    <row r="2254" spans="1:20" ht="15">
      <c r="A2254" s="13"/>
      <c r="B2254" s="13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8"/>
      <c r="N2254" s="8"/>
      <c r="O2254" s="8"/>
      <c r="P2254" s="8"/>
      <c r="Q2254" s="73"/>
      <c r="R2254" s="73"/>
      <c r="S2254" s="85"/>
      <c r="T2254" s="8"/>
    </row>
    <row r="2255" spans="1:20" ht="15">
      <c r="A2255" s="13"/>
      <c r="B2255" s="13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8"/>
      <c r="N2255" s="8"/>
      <c r="O2255" s="8"/>
      <c r="P2255" s="8"/>
      <c r="Q2255" s="73"/>
      <c r="R2255" s="73"/>
      <c r="S2255" s="85"/>
      <c r="T2255" s="8"/>
    </row>
    <row r="2256" spans="1:20" ht="15">
      <c r="A2256" s="13"/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8"/>
      <c r="N2256" s="8"/>
      <c r="O2256" s="8"/>
      <c r="P2256" s="8"/>
      <c r="Q2256" s="73"/>
      <c r="R2256" s="73"/>
      <c r="S2256" s="85"/>
      <c r="T2256" s="8"/>
    </row>
    <row r="2257" spans="1:20" ht="15">
      <c r="A2257" s="13"/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8"/>
      <c r="N2257" s="8"/>
      <c r="O2257" s="8"/>
      <c r="P2257" s="8"/>
      <c r="Q2257" s="73"/>
      <c r="R2257" s="73"/>
      <c r="S2257" s="85"/>
      <c r="T2257" s="8"/>
    </row>
    <row r="2258" spans="1:20" ht="15">
      <c r="A2258" s="13"/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8"/>
      <c r="N2258" s="8"/>
      <c r="O2258" s="8"/>
      <c r="P2258" s="8"/>
      <c r="Q2258" s="73"/>
      <c r="R2258" s="73"/>
      <c r="S2258" s="85"/>
      <c r="T2258" s="8"/>
    </row>
    <row r="2259" spans="1:20" ht="15">
      <c r="A2259" s="13"/>
      <c r="B2259" s="13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8"/>
      <c r="N2259" s="8"/>
      <c r="O2259" s="8"/>
      <c r="P2259" s="8"/>
      <c r="Q2259" s="73"/>
      <c r="R2259" s="73"/>
      <c r="S2259" s="85"/>
      <c r="T2259" s="8"/>
    </row>
    <row r="2260" spans="1:20" ht="15">
      <c r="A2260" s="13"/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8"/>
      <c r="N2260" s="8"/>
      <c r="O2260" s="8"/>
      <c r="P2260" s="8"/>
      <c r="Q2260" s="73"/>
      <c r="R2260" s="73"/>
      <c r="S2260" s="85"/>
      <c r="T2260" s="8"/>
    </row>
    <row r="2261" spans="1:20" ht="15">
      <c r="A2261" s="13"/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8"/>
      <c r="N2261" s="8"/>
      <c r="O2261" s="8"/>
      <c r="P2261" s="8"/>
      <c r="Q2261" s="73"/>
      <c r="R2261" s="73"/>
      <c r="S2261" s="85"/>
      <c r="T2261" s="8"/>
    </row>
    <row r="2262" spans="1:20" ht="15">
      <c r="A2262" s="13"/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8"/>
      <c r="N2262" s="8"/>
      <c r="O2262" s="8"/>
      <c r="P2262" s="8"/>
      <c r="Q2262" s="73"/>
      <c r="R2262" s="73"/>
      <c r="S2262" s="85"/>
      <c r="T2262" s="8"/>
    </row>
    <row r="2263" spans="1:20" ht="15">
      <c r="A2263" s="13"/>
      <c r="B2263" s="13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8"/>
      <c r="N2263" s="8"/>
      <c r="O2263" s="8"/>
      <c r="P2263" s="8"/>
      <c r="Q2263" s="73"/>
      <c r="R2263" s="73"/>
      <c r="S2263" s="85"/>
      <c r="T2263" s="8"/>
    </row>
    <row r="2264" spans="1:20" ht="15">
      <c r="A2264" s="13"/>
      <c r="B2264" s="13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8"/>
      <c r="N2264" s="8"/>
      <c r="O2264" s="8"/>
      <c r="P2264" s="8"/>
      <c r="Q2264" s="73"/>
      <c r="R2264" s="73"/>
      <c r="S2264" s="85"/>
      <c r="T2264" s="8"/>
    </row>
    <row r="2265" spans="1:20" ht="15">
      <c r="A2265" s="13"/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8"/>
      <c r="N2265" s="8"/>
      <c r="O2265" s="8"/>
      <c r="P2265" s="8"/>
      <c r="Q2265" s="73"/>
      <c r="R2265" s="73"/>
      <c r="S2265" s="85"/>
      <c r="T2265" s="8"/>
    </row>
    <row r="2266" spans="1:20" ht="15">
      <c r="A2266" s="13"/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8"/>
      <c r="N2266" s="8"/>
      <c r="O2266" s="8"/>
      <c r="P2266" s="8"/>
      <c r="Q2266" s="73"/>
      <c r="R2266" s="73"/>
      <c r="S2266" s="85"/>
      <c r="T2266" s="8"/>
    </row>
    <row r="2267" spans="1:20" ht="15">
      <c r="A2267" s="13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8"/>
      <c r="N2267" s="8"/>
      <c r="O2267" s="8"/>
      <c r="P2267" s="8"/>
      <c r="Q2267" s="73"/>
      <c r="R2267" s="73"/>
      <c r="S2267" s="85"/>
      <c r="T2267" s="8"/>
    </row>
    <row r="2268" spans="1:20" ht="15">
      <c r="A2268" s="13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8"/>
      <c r="N2268" s="8"/>
      <c r="O2268" s="8"/>
      <c r="P2268" s="8"/>
      <c r="Q2268" s="73"/>
      <c r="R2268" s="73"/>
      <c r="S2268" s="85"/>
      <c r="T2268" s="8"/>
    </row>
    <row r="2269" spans="1:20" ht="15">
      <c r="A2269" s="13"/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8"/>
      <c r="N2269" s="8"/>
      <c r="O2269" s="8"/>
      <c r="P2269" s="8"/>
      <c r="Q2269" s="73"/>
      <c r="R2269" s="73"/>
      <c r="S2269" s="85"/>
      <c r="T2269" s="8"/>
    </row>
    <row r="2270" spans="1:20" ht="15">
      <c r="A2270" s="13"/>
      <c r="B2270" s="13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8"/>
      <c r="N2270" s="8"/>
      <c r="O2270" s="8"/>
      <c r="P2270" s="8"/>
      <c r="Q2270" s="73"/>
      <c r="R2270" s="73"/>
      <c r="S2270" s="85"/>
      <c r="T2270" s="8"/>
    </row>
    <row r="2271" spans="1:20" ht="15">
      <c r="A2271" s="13"/>
      <c r="B2271" s="13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8"/>
      <c r="N2271" s="8"/>
      <c r="O2271" s="8"/>
      <c r="P2271" s="8"/>
      <c r="Q2271" s="73"/>
      <c r="R2271" s="73"/>
      <c r="S2271" s="85"/>
      <c r="T2271" s="8"/>
    </row>
    <row r="2272" spans="1:20" ht="15">
      <c r="A2272" s="13"/>
      <c r="B2272" s="13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8"/>
      <c r="N2272" s="8"/>
      <c r="O2272" s="8"/>
      <c r="P2272" s="8"/>
      <c r="Q2272" s="73"/>
      <c r="R2272" s="73"/>
      <c r="S2272" s="85"/>
      <c r="T2272" s="8"/>
    </row>
    <row r="2273" spans="1:20" ht="15">
      <c r="A2273" s="13"/>
      <c r="B2273" s="13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8"/>
      <c r="N2273" s="8"/>
      <c r="O2273" s="8"/>
      <c r="P2273" s="8"/>
      <c r="Q2273" s="73"/>
      <c r="R2273" s="73"/>
      <c r="S2273" s="85"/>
      <c r="T2273" s="8"/>
    </row>
    <row r="2274" spans="1:20" ht="15">
      <c r="A2274" s="13"/>
      <c r="B2274" s="13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8"/>
      <c r="N2274" s="8"/>
      <c r="O2274" s="8"/>
      <c r="P2274" s="8"/>
      <c r="Q2274" s="73"/>
      <c r="R2274" s="73"/>
      <c r="S2274" s="85"/>
      <c r="T2274" s="8"/>
    </row>
    <row r="2275" spans="1:20" ht="15">
      <c r="A2275" s="13"/>
      <c r="B2275" s="13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8"/>
      <c r="N2275" s="8"/>
      <c r="O2275" s="8"/>
      <c r="P2275" s="8"/>
      <c r="Q2275" s="73"/>
      <c r="R2275" s="73"/>
      <c r="S2275" s="85"/>
      <c r="T2275" s="8"/>
    </row>
    <row r="2276" spans="1:20" ht="15">
      <c r="A2276" s="13"/>
      <c r="B2276" s="13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8"/>
      <c r="N2276" s="8"/>
      <c r="O2276" s="8"/>
      <c r="P2276" s="8"/>
      <c r="Q2276" s="73"/>
      <c r="R2276" s="73"/>
      <c r="S2276" s="85"/>
      <c r="T2276" s="8"/>
    </row>
    <row r="2277" spans="1:20" ht="15">
      <c r="A2277" s="13"/>
      <c r="B2277" s="13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8"/>
      <c r="N2277" s="8"/>
      <c r="O2277" s="8"/>
      <c r="P2277" s="8"/>
      <c r="Q2277" s="73"/>
      <c r="R2277" s="73"/>
      <c r="S2277" s="85"/>
      <c r="T2277" s="8"/>
    </row>
    <row r="2278" spans="1:20" ht="15">
      <c r="A2278" s="13"/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8"/>
      <c r="N2278" s="8"/>
      <c r="O2278" s="8"/>
      <c r="P2278" s="8"/>
      <c r="Q2278" s="73"/>
      <c r="R2278" s="73"/>
      <c r="S2278" s="85"/>
      <c r="T2278" s="8"/>
    </row>
    <row r="2279" spans="1:20" ht="15">
      <c r="A2279" s="13"/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8"/>
      <c r="N2279" s="8"/>
      <c r="O2279" s="8"/>
      <c r="P2279" s="8"/>
      <c r="Q2279" s="73"/>
      <c r="R2279" s="73"/>
      <c r="S2279" s="85"/>
      <c r="T2279" s="8"/>
    </row>
    <row r="2280" spans="1:20" ht="15">
      <c r="A2280" s="13"/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8"/>
      <c r="N2280" s="8"/>
      <c r="O2280" s="8"/>
      <c r="P2280" s="8"/>
      <c r="Q2280" s="73"/>
      <c r="R2280" s="73"/>
      <c r="S2280" s="85"/>
      <c r="T2280" s="8"/>
    </row>
    <row r="2281" spans="1:20" ht="15">
      <c r="A2281" s="13"/>
      <c r="B2281" s="13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8"/>
      <c r="N2281" s="8"/>
      <c r="O2281" s="8"/>
      <c r="P2281" s="8"/>
      <c r="Q2281" s="73"/>
      <c r="R2281" s="73"/>
      <c r="S2281" s="85"/>
      <c r="T2281" s="8"/>
    </row>
    <row r="2282" spans="1:20" ht="15">
      <c r="A2282" s="13"/>
      <c r="B2282" s="13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8"/>
      <c r="N2282" s="8"/>
      <c r="O2282" s="8"/>
      <c r="P2282" s="8"/>
      <c r="Q2282" s="73"/>
      <c r="R2282" s="73"/>
      <c r="S2282" s="85"/>
      <c r="T2282" s="8"/>
    </row>
    <row r="2283" spans="1:20" ht="15">
      <c r="A2283" s="13"/>
      <c r="B2283" s="13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8"/>
      <c r="N2283" s="8"/>
      <c r="O2283" s="8"/>
      <c r="P2283" s="8"/>
      <c r="Q2283" s="73"/>
      <c r="R2283" s="73"/>
      <c r="S2283" s="85"/>
      <c r="T2283" s="8"/>
    </row>
    <row r="2284" spans="1:20" ht="15">
      <c r="A2284" s="13"/>
      <c r="B2284" s="13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8"/>
      <c r="N2284" s="8"/>
      <c r="O2284" s="8"/>
      <c r="P2284" s="8"/>
      <c r="Q2284" s="73"/>
      <c r="R2284" s="73"/>
      <c r="S2284" s="85"/>
      <c r="T2284" s="8"/>
    </row>
    <row r="2285" spans="1:20" ht="15">
      <c r="A2285" s="13"/>
      <c r="B2285" s="13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8"/>
      <c r="N2285" s="8"/>
      <c r="O2285" s="8"/>
      <c r="P2285" s="8"/>
      <c r="Q2285" s="73"/>
      <c r="R2285" s="73"/>
      <c r="S2285" s="85"/>
      <c r="T2285" s="8"/>
    </row>
    <row r="2286" spans="1:20" ht="15">
      <c r="A2286" s="13"/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8"/>
      <c r="N2286" s="8"/>
      <c r="O2286" s="8"/>
      <c r="P2286" s="8"/>
      <c r="Q2286" s="73"/>
      <c r="R2286" s="73"/>
      <c r="S2286" s="85"/>
      <c r="T2286" s="8"/>
    </row>
    <row r="2287" spans="1:20" ht="15">
      <c r="A2287" s="13"/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8"/>
      <c r="N2287" s="8"/>
      <c r="O2287" s="8"/>
      <c r="P2287" s="8"/>
      <c r="Q2287" s="73"/>
      <c r="R2287" s="73"/>
      <c r="S2287" s="85"/>
      <c r="T2287" s="8"/>
    </row>
    <row r="2288" spans="1:20" ht="15">
      <c r="A2288" s="13"/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8"/>
      <c r="N2288" s="8"/>
      <c r="O2288" s="8"/>
      <c r="P2288" s="8"/>
      <c r="Q2288" s="73"/>
      <c r="R2288" s="73"/>
      <c r="S2288" s="85"/>
      <c r="T2288" s="8"/>
    </row>
    <row r="2289" spans="1:20" ht="15">
      <c r="A2289" s="13"/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8"/>
      <c r="N2289" s="8"/>
      <c r="O2289" s="8"/>
      <c r="P2289" s="8"/>
      <c r="Q2289" s="73"/>
      <c r="R2289" s="73"/>
      <c r="S2289" s="85"/>
      <c r="T2289" s="8"/>
    </row>
    <row r="2290" spans="1:20" ht="15">
      <c r="A2290" s="13"/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8"/>
      <c r="N2290" s="8"/>
      <c r="O2290" s="8"/>
      <c r="P2290" s="8"/>
      <c r="Q2290" s="73"/>
      <c r="R2290" s="73"/>
      <c r="S2290" s="85"/>
      <c r="T2290" s="8"/>
    </row>
    <row r="2291" spans="1:20" ht="15">
      <c r="A2291" s="13"/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8"/>
      <c r="N2291" s="8"/>
      <c r="O2291" s="8"/>
      <c r="P2291" s="8"/>
      <c r="Q2291" s="73"/>
      <c r="R2291" s="73"/>
      <c r="S2291" s="85"/>
      <c r="T2291" s="8"/>
    </row>
    <row r="2292" spans="1:20" ht="15">
      <c r="A2292" s="13"/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8"/>
      <c r="N2292" s="8"/>
      <c r="O2292" s="8"/>
      <c r="P2292" s="8"/>
      <c r="Q2292" s="73"/>
      <c r="R2292" s="73"/>
      <c r="S2292" s="85"/>
      <c r="T2292" s="8"/>
    </row>
    <row r="2293" spans="1:20" ht="15">
      <c r="A2293" s="13"/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8"/>
      <c r="N2293" s="8"/>
      <c r="O2293" s="8"/>
      <c r="P2293" s="8"/>
      <c r="Q2293" s="73"/>
      <c r="R2293" s="73"/>
      <c r="S2293" s="85"/>
      <c r="T2293" s="8"/>
    </row>
    <row r="2294" spans="1:20" ht="15">
      <c r="A2294" s="13"/>
      <c r="B2294" s="13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8"/>
      <c r="N2294" s="8"/>
      <c r="O2294" s="8"/>
      <c r="P2294" s="8"/>
      <c r="Q2294" s="73"/>
      <c r="R2294" s="73"/>
      <c r="S2294" s="85"/>
      <c r="T2294" s="8"/>
    </row>
    <row r="2295" spans="1:20" ht="15">
      <c r="A2295" s="13"/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8"/>
      <c r="N2295" s="8"/>
      <c r="O2295" s="8"/>
      <c r="P2295" s="8"/>
      <c r="Q2295" s="73"/>
      <c r="R2295" s="73"/>
      <c r="S2295" s="85"/>
      <c r="T2295" s="8"/>
    </row>
    <row r="2296" spans="1:20" ht="15">
      <c r="A2296" s="13"/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8"/>
      <c r="N2296" s="8"/>
      <c r="O2296" s="8"/>
      <c r="P2296" s="8"/>
      <c r="Q2296" s="73"/>
      <c r="R2296" s="73"/>
      <c r="S2296" s="85"/>
      <c r="T2296" s="8"/>
    </row>
    <row r="2297" spans="1:20" ht="15">
      <c r="A2297" s="13"/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8"/>
      <c r="N2297" s="8"/>
      <c r="O2297" s="8"/>
      <c r="P2297" s="8"/>
      <c r="Q2297" s="73"/>
      <c r="R2297" s="73"/>
      <c r="S2297" s="85"/>
      <c r="T2297" s="8"/>
    </row>
    <row r="2298" spans="1:20" ht="15">
      <c r="A2298" s="13"/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8"/>
      <c r="N2298" s="8"/>
      <c r="O2298" s="8"/>
      <c r="P2298" s="8"/>
      <c r="Q2298" s="73"/>
      <c r="R2298" s="73"/>
      <c r="S2298" s="85"/>
      <c r="T2298" s="8"/>
    </row>
    <row r="2299" spans="1:20" ht="15">
      <c r="A2299" s="13"/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8"/>
      <c r="N2299" s="8"/>
      <c r="O2299" s="8"/>
      <c r="P2299" s="8"/>
      <c r="Q2299" s="73"/>
      <c r="R2299" s="73"/>
      <c r="S2299" s="85"/>
      <c r="T2299" s="8"/>
    </row>
    <row r="2300" spans="1:20" ht="15">
      <c r="A2300" s="13"/>
      <c r="B2300" s="13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8"/>
      <c r="N2300" s="8"/>
      <c r="O2300" s="8"/>
      <c r="P2300" s="8"/>
      <c r="Q2300" s="73"/>
      <c r="R2300" s="73"/>
      <c r="S2300" s="85"/>
      <c r="T2300" s="8"/>
    </row>
    <row r="2301" spans="1:20" ht="15">
      <c r="A2301" s="13"/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8"/>
      <c r="N2301" s="8"/>
      <c r="O2301" s="8"/>
      <c r="P2301" s="8"/>
      <c r="Q2301" s="73"/>
      <c r="R2301" s="73"/>
      <c r="S2301" s="85"/>
      <c r="T2301" s="8"/>
    </row>
    <row r="2302" spans="1:20" ht="15">
      <c r="A2302" s="13"/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8"/>
      <c r="N2302" s="8"/>
      <c r="O2302" s="8"/>
      <c r="P2302" s="8"/>
      <c r="Q2302" s="73"/>
      <c r="R2302" s="73"/>
      <c r="S2302" s="85"/>
      <c r="T2302" s="8"/>
    </row>
    <row r="2303" spans="1:20" ht="15">
      <c r="A2303" s="13"/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8"/>
      <c r="N2303" s="8"/>
      <c r="O2303" s="8"/>
      <c r="P2303" s="8"/>
      <c r="Q2303" s="73"/>
      <c r="R2303" s="73"/>
      <c r="S2303" s="85"/>
      <c r="T2303" s="8"/>
    </row>
    <row r="2304" spans="1:20" ht="15">
      <c r="A2304" s="13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8"/>
      <c r="N2304" s="8"/>
      <c r="O2304" s="8"/>
      <c r="P2304" s="8"/>
      <c r="Q2304" s="73"/>
      <c r="R2304" s="73"/>
      <c r="S2304" s="85"/>
      <c r="T2304" s="8"/>
    </row>
    <row r="2305" spans="1:20" ht="15">
      <c r="A2305" s="13"/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8"/>
      <c r="N2305" s="8"/>
      <c r="O2305" s="8"/>
      <c r="P2305" s="8"/>
      <c r="Q2305" s="73"/>
      <c r="R2305" s="73"/>
      <c r="S2305" s="85"/>
      <c r="T2305" s="8"/>
    </row>
    <row r="2306" spans="1:20" ht="15">
      <c r="A2306" s="13"/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8"/>
      <c r="N2306" s="8"/>
      <c r="O2306" s="8"/>
      <c r="P2306" s="8"/>
      <c r="Q2306" s="73"/>
      <c r="R2306" s="73"/>
      <c r="S2306" s="85"/>
      <c r="T2306" s="8"/>
    </row>
    <row r="2307" spans="1:20" ht="15">
      <c r="A2307" s="13"/>
      <c r="B2307" s="13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8"/>
      <c r="N2307" s="8"/>
      <c r="O2307" s="8"/>
      <c r="P2307" s="8"/>
      <c r="Q2307" s="73"/>
      <c r="R2307" s="73"/>
      <c r="S2307" s="85"/>
      <c r="T2307" s="8"/>
    </row>
    <row r="2308" spans="1:20" ht="15">
      <c r="A2308" s="13"/>
      <c r="B2308" s="13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8"/>
      <c r="N2308" s="8"/>
      <c r="O2308" s="8"/>
      <c r="P2308" s="8"/>
      <c r="Q2308" s="73"/>
      <c r="R2308" s="73"/>
      <c r="S2308" s="85"/>
      <c r="T2308" s="8"/>
    </row>
    <row r="2309" spans="1:20" ht="15">
      <c r="A2309" s="13"/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8"/>
      <c r="N2309" s="8"/>
      <c r="O2309" s="8"/>
      <c r="P2309" s="8"/>
      <c r="Q2309" s="73"/>
      <c r="R2309" s="73"/>
      <c r="S2309" s="85"/>
      <c r="T2309" s="8"/>
    </row>
    <row r="2310" spans="1:20" ht="15">
      <c r="A2310" s="13"/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8"/>
      <c r="N2310" s="8"/>
      <c r="O2310" s="8"/>
      <c r="P2310" s="8"/>
      <c r="Q2310" s="73"/>
      <c r="R2310" s="73"/>
      <c r="S2310" s="85"/>
      <c r="T2310" s="8"/>
    </row>
    <row r="2311" spans="1:20" ht="15">
      <c r="A2311" s="13"/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8"/>
      <c r="N2311" s="8"/>
      <c r="O2311" s="8"/>
      <c r="P2311" s="8"/>
      <c r="Q2311" s="73"/>
      <c r="R2311" s="73"/>
      <c r="S2311" s="85"/>
      <c r="T2311" s="8"/>
    </row>
    <row r="2312" spans="1:20" ht="15">
      <c r="A2312" s="13"/>
      <c r="B2312" s="13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8"/>
      <c r="N2312" s="8"/>
      <c r="O2312" s="8"/>
      <c r="P2312" s="8"/>
      <c r="Q2312" s="73"/>
      <c r="R2312" s="73"/>
      <c r="S2312" s="85"/>
      <c r="T2312" s="8"/>
    </row>
    <row r="2313" spans="1:20" ht="15">
      <c r="A2313" s="13"/>
      <c r="B2313" s="13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8"/>
      <c r="N2313" s="8"/>
      <c r="O2313" s="8"/>
      <c r="P2313" s="8"/>
      <c r="Q2313" s="73"/>
      <c r="R2313" s="73"/>
      <c r="S2313" s="85"/>
      <c r="T2313" s="8"/>
    </row>
    <row r="2314" spans="1:20" ht="15">
      <c r="A2314" s="13"/>
      <c r="B2314" s="13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8"/>
      <c r="N2314" s="8"/>
      <c r="O2314" s="8"/>
      <c r="P2314" s="8"/>
      <c r="Q2314" s="73"/>
      <c r="R2314" s="73"/>
      <c r="S2314" s="85"/>
      <c r="T2314" s="8"/>
    </row>
    <row r="2315" spans="1:20" ht="15">
      <c r="A2315" s="13"/>
      <c r="B2315" s="13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8"/>
      <c r="N2315" s="8"/>
      <c r="O2315" s="8"/>
      <c r="P2315" s="8"/>
      <c r="Q2315" s="73"/>
      <c r="R2315" s="73"/>
      <c r="S2315" s="85"/>
      <c r="T2315" s="8"/>
    </row>
    <row r="2316" spans="1:20" ht="15">
      <c r="A2316" s="13"/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8"/>
      <c r="N2316" s="8"/>
      <c r="O2316" s="8"/>
      <c r="P2316" s="8"/>
      <c r="Q2316" s="73"/>
      <c r="R2316" s="73"/>
      <c r="S2316" s="85"/>
      <c r="T2316" s="8"/>
    </row>
    <row r="2317" spans="1:20" ht="15">
      <c r="A2317" s="13"/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8"/>
      <c r="N2317" s="8"/>
      <c r="O2317" s="8"/>
      <c r="P2317" s="8"/>
      <c r="Q2317" s="73"/>
      <c r="R2317" s="73"/>
      <c r="S2317" s="85"/>
      <c r="T2317" s="8"/>
    </row>
    <row r="2318" spans="1:20" ht="15">
      <c r="A2318" s="13"/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8"/>
      <c r="N2318" s="8"/>
      <c r="O2318" s="8"/>
      <c r="P2318" s="8"/>
      <c r="Q2318" s="73"/>
      <c r="R2318" s="73"/>
      <c r="S2318" s="85"/>
      <c r="T2318" s="8"/>
    </row>
    <row r="2319" spans="1:20" ht="15">
      <c r="A2319" s="13"/>
      <c r="B2319" s="13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8"/>
      <c r="N2319" s="8"/>
      <c r="O2319" s="8"/>
      <c r="P2319" s="8"/>
      <c r="Q2319" s="73"/>
      <c r="R2319" s="73"/>
      <c r="S2319" s="85"/>
      <c r="T2319" s="8"/>
    </row>
    <row r="2320" spans="1:20" ht="15">
      <c r="A2320" s="13"/>
      <c r="B2320" s="13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8"/>
      <c r="N2320" s="8"/>
      <c r="O2320" s="8"/>
      <c r="P2320" s="8"/>
      <c r="Q2320" s="73"/>
      <c r="R2320" s="73"/>
      <c r="S2320" s="85"/>
      <c r="T2320" s="8"/>
    </row>
    <row r="2321" spans="1:20" ht="15">
      <c r="A2321" s="13"/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8"/>
      <c r="N2321" s="8"/>
      <c r="O2321" s="8"/>
      <c r="P2321" s="8"/>
      <c r="Q2321" s="73"/>
      <c r="R2321" s="73"/>
      <c r="S2321" s="85"/>
      <c r="T2321" s="8"/>
    </row>
    <row r="2322" spans="1:20" ht="15">
      <c r="A2322" s="13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8"/>
      <c r="N2322" s="8"/>
      <c r="O2322" s="8"/>
      <c r="P2322" s="8"/>
      <c r="Q2322" s="73"/>
      <c r="R2322" s="73"/>
      <c r="S2322" s="85"/>
      <c r="T2322" s="8"/>
    </row>
    <row r="2323" spans="1:20" ht="15">
      <c r="A2323" s="13"/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8"/>
      <c r="N2323" s="8"/>
      <c r="O2323" s="8"/>
      <c r="P2323" s="8"/>
      <c r="Q2323" s="73"/>
      <c r="R2323" s="73"/>
      <c r="S2323" s="85"/>
      <c r="T2323" s="8"/>
    </row>
    <row r="2324" spans="1:20" ht="15">
      <c r="A2324" s="13"/>
      <c r="B2324" s="13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8"/>
      <c r="N2324" s="8"/>
      <c r="O2324" s="8"/>
      <c r="P2324" s="8"/>
      <c r="Q2324" s="73"/>
      <c r="R2324" s="73"/>
      <c r="S2324" s="85"/>
      <c r="T2324" s="8"/>
    </row>
    <row r="2325" spans="1:20" ht="15">
      <c r="A2325" s="13"/>
      <c r="B2325" s="13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8"/>
      <c r="N2325" s="8"/>
      <c r="O2325" s="8"/>
      <c r="P2325" s="8"/>
      <c r="Q2325" s="73"/>
      <c r="R2325" s="73"/>
      <c r="S2325" s="85"/>
      <c r="T2325" s="8"/>
    </row>
    <row r="2326" spans="1:20" ht="15">
      <c r="A2326" s="13"/>
      <c r="B2326" s="13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8"/>
      <c r="N2326" s="8"/>
      <c r="O2326" s="8"/>
      <c r="P2326" s="8"/>
      <c r="Q2326" s="73"/>
      <c r="R2326" s="73"/>
      <c r="S2326" s="85"/>
      <c r="T2326" s="8"/>
    </row>
    <row r="2327" spans="1:20" ht="15">
      <c r="A2327" s="13"/>
      <c r="B2327" s="13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8"/>
      <c r="N2327" s="8"/>
      <c r="O2327" s="8"/>
      <c r="P2327" s="8"/>
      <c r="Q2327" s="73"/>
      <c r="R2327" s="73"/>
      <c r="S2327" s="85"/>
      <c r="T2327" s="8"/>
    </row>
    <row r="2328" spans="1:20" ht="15">
      <c r="A2328" s="13"/>
      <c r="B2328" s="13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8"/>
      <c r="N2328" s="8"/>
      <c r="O2328" s="8"/>
      <c r="P2328" s="8"/>
      <c r="Q2328" s="73"/>
      <c r="R2328" s="73"/>
      <c r="S2328" s="85"/>
      <c r="T2328" s="8"/>
    </row>
    <row r="2329" spans="1:20" ht="15">
      <c r="A2329" s="13"/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8"/>
      <c r="N2329" s="8"/>
      <c r="O2329" s="8"/>
      <c r="P2329" s="8"/>
      <c r="Q2329" s="73"/>
      <c r="R2329" s="73"/>
      <c r="S2329" s="85"/>
      <c r="T2329" s="8"/>
    </row>
    <row r="2330" spans="1:20" ht="15">
      <c r="A2330" s="13"/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8"/>
      <c r="N2330" s="8"/>
      <c r="O2330" s="8"/>
      <c r="P2330" s="8"/>
      <c r="Q2330" s="73"/>
      <c r="R2330" s="73"/>
      <c r="S2330" s="85"/>
      <c r="T2330" s="8"/>
    </row>
    <row r="2331" spans="1:20" ht="15">
      <c r="A2331" s="13"/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8"/>
      <c r="N2331" s="8"/>
      <c r="O2331" s="8"/>
      <c r="P2331" s="8"/>
      <c r="Q2331" s="73"/>
      <c r="R2331" s="73"/>
      <c r="S2331" s="85"/>
      <c r="T2331" s="8"/>
    </row>
    <row r="2332" spans="1:20" ht="15">
      <c r="A2332" s="13"/>
      <c r="B2332" s="13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8"/>
      <c r="N2332" s="8"/>
      <c r="O2332" s="8"/>
      <c r="P2332" s="8"/>
      <c r="Q2332" s="73"/>
      <c r="R2332" s="73"/>
      <c r="S2332" s="85"/>
      <c r="T2332" s="8"/>
    </row>
    <row r="2333" spans="1:20" ht="15">
      <c r="A2333" s="13"/>
      <c r="B2333" s="13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8"/>
      <c r="N2333" s="8"/>
      <c r="O2333" s="8"/>
      <c r="P2333" s="8"/>
      <c r="Q2333" s="73"/>
      <c r="R2333" s="73"/>
      <c r="S2333" s="85"/>
      <c r="T2333" s="8"/>
    </row>
    <row r="2334" spans="1:20" ht="15">
      <c r="A2334" s="13"/>
      <c r="B2334" s="13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8"/>
      <c r="N2334" s="8"/>
      <c r="O2334" s="8"/>
      <c r="P2334" s="8"/>
      <c r="Q2334" s="73"/>
      <c r="R2334" s="73"/>
      <c r="S2334" s="85"/>
      <c r="T2334" s="8"/>
    </row>
    <row r="2335" spans="1:20" ht="15">
      <c r="A2335" s="13"/>
      <c r="B2335" s="13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8"/>
      <c r="N2335" s="8"/>
      <c r="O2335" s="8"/>
      <c r="P2335" s="8"/>
      <c r="Q2335" s="73"/>
      <c r="R2335" s="73"/>
      <c r="S2335" s="85"/>
      <c r="T2335" s="8"/>
    </row>
    <row r="2336" spans="1:20" ht="15">
      <c r="A2336" s="13"/>
      <c r="B2336" s="13"/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8"/>
      <c r="N2336" s="8"/>
      <c r="O2336" s="8"/>
      <c r="P2336" s="8"/>
      <c r="Q2336" s="73"/>
      <c r="R2336" s="73"/>
      <c r="S2336" s="85"/>
      <c r="T2336" s="8"/>
    </row>
    <row r="2337" spans="1:20" ht="15">
      <c r="A2337" s="13"/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8"/>
      <c r="N2337" s="8"/>
      <c r="O2337" s="8"/>
      <c r="P2337" s="8"/>
      <c r="Q2337" s="73"/>
      <c r="R2337" s="73"/>
      <c r="S2337" s="85"/>
      <c r="T2337" s="8"/>
    </row>
    <row r="2338" spans="1:20" ht="15">
      <c r="A2338" s="13"/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8"/>
      <c r="N2338" s="8"/>
      <c r="O2338" s="8"/>
      <c r="P2338" s="8"/>
      <c r="Q2338" s="73"/>
      <c r="R2338" s="73"/>
      <c r="S2338" s="85"/>
      <c r="T2338" s="8"/>
    </row>
    <row r="2339" spans="1:20" ht="15">
      <c r="A2339" s="13"/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8"/>
      <c r="N2339" s="8"/>
      <c r="O2339" s="8"/>
      <c r="P2339" s="8"/>
      <c r="Q2339" s="73"/>
      <c r="R2339" s="73"/>
      <c r="S2339" s="85"/>
      <c r="T2339" s="8"/>
    </row>
    <row r="2340" spans="1:20" ht="15">
      <c r="A2340" s="13"/>
      <c r="B2340" s="13"/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8"/>
      <c r="N2340" s="8"/>
      <c r="O2340" s="8"/>
      <c r="P2340" s="8"/>
      <c r="Q2340" s="73"/>
      <c r="R2340" s="73"/>
      <c r="S2340" s="85"/>
      <c r="T2340" s="8"/>
    </row>
    <row r="2341" spans="1:20" ht="15">
      <c r="A2341" s="13"/>
      <c r="B2341" s="13"/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8"/>
      <c r="N2341" s="8"/>
      <c r="O2341" s="8"/>
      <c r="P2341" s="8"/>
      <c r="Q2341" s="73"/>
      <c r="R2341" s="73"/>
      <c r="S2341" s="85"/>
      <c r="T2341" s="8"/>
    </row>
    <row r="2342" spans="1:20" ht="15">
      <c r="A2342" s="13"/>
      <c r="B2342" s="13"/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8"/>
      <c r="N2342" s="8"/>
      <c r="O2342" s="8"/>
      <c r="P2342" s="8"/>
      <c r="Q2342" s="73"/>
      <c r="R2342" s="73"/>
      <c r="S2342" s="85"/>
      <c r="T2342" s="8"/>
    </row>
    <row r="2343" spans="1:20" ht="15">
      <c r="A2343" s="13"/>
      <c r="B2343" s="13"/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8"/>
      <c r="N2343" s="8"/>
      <c r="O2343" s="8"/>
      <c r="P2343" s="8"/>
      <c r="Q2343" s="73"/>
      <c r="R2343" s="73"/>
      <c r="S2343" s="85"/>
      <c r="T2343" s="8"/>
    </row>
    <row r="2344" spans="1:20" ht="15">
      <c r="A2344" s="13"/>
      <c r="B2344" s="13"/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8"/>
      <c r="N2344" s="8"/>
      <c r="O2344" s="8"/>
      <c r="P2344" s="8"/>
      <c r="Q2344" s="73"/>
      <c r="R2344" s="73"/>
      <c r="S2344" s="85"/>
      <c r="T2344" s="8"/>
    </row>
    <row r="2345" spans="1:20" ht="15">
      <c r="A2345" s="13"/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8"/>
      <c r="N2345" s="8"/>
      <c r="O2345" s="8"/>
      <c r="P2345" s="8"/>
      <c r="Q2345" s="73"/>
      <c r="R2345" s="73"/>
      <c r="S2345" s="85"/>
      <c r="T2345" s="8"/>
    </row>
    <row r="2346" spans="1:20" ht="15">
      <c r="A2346" s="13"/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8"/>
      <c r="N2346" s="8"/>
      <c r="O2346" s="8"/>
      <c r="P2346" s="8"/>
      <c r="Q2346" s="73"/>
      <c r="R2346" s="73"/>
      <c r="S2346" s="85"/>
      <c r="T2346" s="8"/>
    </row>
    <row r="2347" spans="1:20" ht="15">
      <c r="A2347" s="13"/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8"/>
      <c r="N2347" s="8"/>
      <c r="O2347" s="8"/>
      <c r="P2347" s="8"/>
      <c r="Q2347" s="73"/>
      <c r="R2347" s="73"/>
      <c r="S2347" s="85"/>
      <c r="T2347" s="8"/>
    </row>
    <row r="2348" spans="1:20" ht="15">
      <c r="A2348" s="13"/>
      <c r="B2348" s="13"/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8"/>
      <c r="N2348" s="8"/>
      <c r="O2348" s="8"/>
      <c r="P2348" s="8"/>
      <c r="Q2348" s="73"/>
      <c r="R2348" s="73"/>
      <c r="S2348" s="85"/>
      <c r="T2348" s="8"/>
    </row>
    <row r="2349" spans="1:20" ht="15">
      <c r="A2349" s="13"/>
      <c r="B2349" s="13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8"/>
      <c r="N2349" s="8"/>
      <c r="O2349" s="8"/>
      <c r="P2349" s="8"/>
      <c r="Q2349" s="73"/>
      <c r="R2349" s="73"/>
      <c r="S2349" s="85"/>
      <c r="T2349" s="8"/>
    </row>
    <row r="2350" spans="1:20" ht="15">
      <c r="A2350" s="13"/>
      <c r="B2350" s="13"/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8"/>
      <c r="N2350" s="8"/>
      <c r="O2350" s="8"/>
      <c r="P2350" s="8"/>
      <c r="Q2350" s="73"/>
      <c r="R2350" s="73"/>
      <c r="S2350" s="85"/>
      <c r="T2350" s="8"/>
    </row>
    <row r="2351" spans="1:20" ht="15">
      <c r="A2351" s="13"/>
      <c r="B2351" s="13"/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8"/>
      <c r="N2351" s="8"/>
      <c r="O2351" s="8"/>
      <c r="P2351" s="8"/>
      <c r="Q2351" s="73"/>
      <c r="R2351" s="73"/>
      <c r="S2351" s="85"/>
      <c r="T2351" s="8"/>
    </row>
    <row r="2352" spans="1:20" ht="15">
      <c r="A2352" s="13"/>
      <c r="B2352" s="13"/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8"/>
      <c r="N2352" s="8"/>
      <c r="O2352" s="8"/>
      <c r="P2352" s="8"/>
      <c r="Q2352" s="73"/>
      <c r="R2352" s="73"/>
      <c r="S2352" s="85"/>
      <c r="T2352" s="8"/>
    </row>
    <row r="2353" spans="1:20" ht="15">
      <c r="A2353" s="13"/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8"/>
      <c r="N2353" s="8"/>
      <c r="O2353" s="8"/>
      <c r="P2353" s="8"/>
      <c r="Q2353" s="73"/>
      <c r="R2353" s="73"/>
      <c r="S2353" s="85"/>
      <c r="T2353" s="8"/>
    </row>
    <row r="2354" spans="1:20" ht="15">
      <c r="A2354" s="13"/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8"/>
      <c r="N2354" s="8"/>
      <c r="O2354" s="8"/>
      <c r="P2354" s="8"/>
      <c r="Q2354" s="73"/>
      <c r="R2354" s="73"/>
      <c r="S2354" s="85"/>
      <c r="T2354" s="8"/>
    </row>
    <row r="2355" spans="1:20" ht="15">
      <c r="A2355" s="13"/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8"/>
      <c r="N2355" s="8"/>
      <c r="O2355" s="8"/>
      <c r="P2355" s="8"/>
      <c r="Q2355" s="73"/>
      <c r="R2355" s="73"/>
      <c r="S2355" s="85"/>
      <c r="T2355" s="8"/>
    </row>
    <row r="2356" spans="1:20" ht="15">
      <c r="A2356" s="13"/>
      <c r="B2356" s="13"/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8"/>
      <c r="N2356" s="8"/>
      <c r="O2356" s="8"/>
      <c r="P2356" s="8"/>
      <c r="Q2356" s="73"/>
      <c r="R2356" s="73"/>
      <c r="S2356" s="85"/>
      <c r="T2356" s="8"/>
    </row>
    <row r="2357" spans="1:20" ht="15">
      <c r="A2357" s="13"/>
      <c r="B2357" s="13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8"/>
      <c r="N2357" s="8"/>
      <c r="O2357" s="8"/>
      <c r="P2357" s="8"/>
      <c r="Q2357" s="73"/>
      <c r="R2357" s="73"/>
      <c r="S2357" s="85"/>
      <c r="T2357" s="8"/>
    </row>
    <row r="2358" spans="1:20" ht="15">
      <c r="A2358" s="13"/>
      <c r="B2358" s="13"/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8"/>
      <c r="N2358" s="8"/>
      <c r="O2358" s="8"/>
      <c r="P2358" s="8"/>
      <c r="Q2358" s="73"/>
      <c r="R2358" s="73"/>
      <c r="S2358" s="85"/>
      <c r="T2358" s="8"/>
    </row>
    <row r="2359" spans="1:20" ht="15">
      <c r="A2359" s="13"/>
      <c r="B2359" s="13"/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8"/>
      <c r="N2359" s="8"/>
      <c r="O2359" s="8"/>
      <c r="P2359" s="8"/>
      <c r="Q2359" s="73"/>
      <c r="R2359" s="73"/>
      <c r="S2359" s="85"/>
      <c r="T2359" s="8"/>
    </row>
    <row r="2360" spans="1:20" ht="15">
      <c r="A2360" s="13"/>
      <c r="B2360" s="13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8"/>
      <c r="N2360" s="8"/>
      <c r="O2360" s="8"/>
      <c r="P2360" s="8"/>
      <c r="Q2360" s="73"/>
      <c r="R2360" s="73"/>
      <c r="S2360" s="85"/>
      <c r="T2360" s="8"/>
    </row>
    <row r="2361" spans="1:20" ht="15">
      <c r="A2361" s="13"/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8"/>
      <c r="N2361" s="8"/>
      <c r="O2361" s="8"/>
      <c r="P2361" s="8"/>
      <c r="Q2361" s="73"/>
      <c r="R2361" s="73"/>
      <c r="S2361" s="85"/>
      <c r="T2361" s="8"/>
    </row>
    <row r="2362" spans="1:20" ht="15">
      <c r="A2362" s="13"/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8"/>
      <c r="N2362" s="8"/>
      <c r="O2362" s="8"/>
      <c r="P2362" s="8"/>
      <c r="Q2362" s="73"/>
      <c r="R2362" s="73"/>
      <c r="S2362" s="85"/>
      <c r="T2362" s="8"/>
    </row>
    <row r="2363" spans="1:20" ht="15">
      <c r="A2363" s="13"/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8"/>
      <c r="N2363" s="8"/>
      <c r="O2363" s="8"/>
      <c r="P2363" s="8"/>
      <c r="Q2363" s="73"/>
      <c r="R2363" s="73"/>
      <c r="S2363" s="85"/>
      <c r="T2363" s="8"/>
    </row>
    <row r="2364" spans="1:20" ht="15">
      <c r="A2364" s="13"/>
      <c r="B2364" s="13"/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8"/>
      <c r="N2364" s="8"/>
      <c r="O2364" s="8"/>
      <c r="P2364" s="8"/>
      <c r="Q2364" s="73"/>
      <c r="R2364" s="73"/>
      <c r="S2364" s="85"/>
      <c r="T2364" s="8"/>
    </row>
    <row r="2365" spans="1:20" ht="15">
      <c r="A2365" s="13"/>
      <c r="B2365" s="13"/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8"/>
      <c r="N2365" s="8"/>
      <c r="O2365" s="8"/>
      <c r="P2365" s="8"/>
      <c r="Q2365" s="73"/>
      <c r="R2365" s="73"/>
      <c r="S2365" s="85"/>
      <c r="T2365" s="8"/>
    </row>
    <row r="2366" spans="1:20" ht="15">
      <c r="A2366" s="13"/>
      <c r="B2366" s="13"/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8"/>
      <c r="N2366" s="8"/>
      <c r="O2366" s="8"/>
      <c r="P2366" s="8"/>
      <c r="Q2366" s="73"/>
      <c r="R2366" s="73"/>
      <c r="S2366" s="85"/>
      <c r="T2366" s="8"/>
    </row>
    <row r="2367" spans="1:20" ht="15">
      <c r="A2367" s="13"/>
      <c r="B2367" s="13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8"/>
      <c r="N2367" s="8"/>
      <c r="O2367" s="8"/>
      <c r="P2367" s="8"/>
      <c r="Q2367" s="73"/>
      <c r="R2367" s="73"/>
      <c r="S2367" s="85"/>
      <c r="T2367" s="8"/>
    </row>
    <row r="2368" spans="1:20" ht="15">
      <c r="A2368" s="13"/>
      <c r="B2368" s="13"/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8"/>
      <c r="N2368" s="8"/>
      <c r="O2368" s="8"/>
      <c r="P2368" s="8"/>
      <c r="Q2368" s="73"/>
      <c r="R2368" s="73"/>
      <c r="S2368" s="85"/>
      <c r="T2368" s="8"/>
    </row>
    <row r="2369" spans="1:20" ht="15">
      <c r="A2369" s="13"/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8"/>
      <c r="N2369" s="8"/>
      <c r="O2369" s="8"/>
      <c r="P2369" s="8"/>
      <c r="Q2369" s="73"/>
      <c r="R2369" s="73"/>
      <c r="S2369" s="85"/>
      <c r="T2369" s="8"/>
    </row>
    <row r="2370" spans="1:20" ht="15">
      <c r="A2370" s="13"/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8"/>
      <c r="N2370" s="8"/>
      <c r="O2370" s="8"/>
      <c r="P2370" s="8"/>
      <c r="Q2370" s="73"/>
      <c r="R2370" s="73"/>
      <c r="S2370" s="85"/>
      <c r="T2370" s="8"/>
    </row>
    <row r="2371" spans="1:20" ht="15">
      <c r="A2371" s="13"/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8"/>
      <c r="N2371" s="8"/>
      <c r="O2371" s="8"/>
      <c r="P2371" s="8"/>
      <c r="Q2371" s="73"/>
      <c r="R2371" s="73"/>
      <c r="S2371" s="85"/>
      <c r="T2371" s="8"/>
    </row>
    <row r="2372" spans="1:20" ht="15">
      <c r="A2372" s="13"/>
      <c r="B2372" s="13"/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8"/>
      <c r="N2372" s="8"/>
      <c r="O2372" s="8"/>
      <c r="P2372" s="8"/>
      <c r="Q2372" s="73"/>
      <c r="R2372" s="73"/>
      <c r="S2372" s="85"/>
      <c r="T2372" s="8"/>
    </row>
    <row r="2373" spans="1:20" ht="15">
      <c r="A2373" s="13"/>
      <c r="B2373" s="13"/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8"/>
      <c r="N2373" s="8"/>
      <c r="O2373" s="8"/>
      <c r="P2373" s="8"/>
      <c r="Q2373" s="73"/>
      <c r="R2373" s="73"/>
      <c r="S2373" s="85"/>
      <c r="T2373" s="8"/>
    </row>
    <row r="2374" spans="1:20" ht="15">
      <c r="A2374" s="13"/>
      <c r="B2374" s="13"/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8"/>
      <c r="N2374" s="8"/>
      <c r="O2374" s="8"/>
      <c r="P2374" s="8"/>
      <c r="Q2374" s="73"/>
      <c r="R2374" s="73"/>
      <c r="S2374" s="85"/>
      <c r="T2374" s="8"/>
    </row>
    <row r="2375" spans="1:20" ht="15">
      <c r="A2375" s="13"/>
      <c r="B2375" s="13"/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8"/>
      <c r="N2375" s="8"/>
      <c r="O2375" s="8"/>
      <c r="P2375" s="8"/>
      <c r="Q2375" s="73"/>
      <c r="R2375" s="73"/>
      <c r="S2375" s="85"/>
      <c r="T2375" s="8"/>
    </row>
    <row r="2376" spans="1:20" ht="15">
      <c r="A2376" s="13"/>
      <c r="B2376" s="13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8"/>
      <c r="N2376" s="8"/>
      <c r="O2376" s="8"/>
      <c r="P2376" s="8"/>
      <c r="Q2376" s="73"/>
      <c r="R2376" s="73"/>
      <c r="S2376" s="85"/>
      <c r="T2376" s="8"/>
    </row>
    <row r="2377" spans="1:20" ht="15">
      <c r="A2377" s="13"/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8"/>
      <c r="N2377" s="8"/>
      <c r="O2377" s="8"/>
      <c r="P2377" s="8"/>
      <c r="Q2377" s="73"/>
      <c r="R2377" s="73"/>
      <c r="S2377" s="85"/>
      <c r="T2377" s="8"/>
    </row>
    <row r="2378" spans="1:20" ht="15">
      <c r="A2378" s="13"/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8"/>
      <c r="N2378" s="8"/>
      <c r="O2378" s="8"/>
      <c r="P2378" s="8"/>
      <c r="Q2378" s="73"/>
      <c r="R2378" s="73"/>
      <c r="S2378" s="85"/>
      <c r="T2378" s="8"/>
    </row>
    <row r="2379" spans="1:20" ht="15">
      <c r="A2379" s="13"/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8"/>
      <c r="N2379" s="8"/>
      <c r="O2379" s="8"/>
      <c r="P2379" s="8"/>
      <c r="Q2379" s="73"/>
      <c r="R2379" s="73"/>
      <c r="S2379" s="85"/>
      <c r="T2379" s="8"/>
    </row>
    <row r="2380" spans="1:20" ht="15">
      <c r="A2380" s="13"/>
      <c r="B2380" s="13"/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8"/>
      <c r="N2380" s="8"/>
      <c r="O2380" s="8"/>
      <c r="P2380" s="8"/>
      <c r="Q2380" s="73"/>
      <c r="R2380" s="73"/>
      <c r="S2380" s="85"/>
      <c r="T2380" s="8"/>
    </row>
    <row r="2381" spans="1:20" ht="15">
      <c r="A2381" s="13"/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8"/>
      <c r="N2381" s="8"/>
      <c r="O2381" s="8"/>
      <c r="P2381" s="8"/>
      <c r="Q2381" s="73"/>
      <c r="R2381" s="73"/>
      <c r="S2381" s="85"/>
      <c r="T2381" s="8"/>
    </row>
    <row r="2382" spans="1:20" ht="15">
      <c r="A2382" s="13"/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8"/>
      <c r="N2382" s="8"/>
      <c r="O2382" s="8"/>
      <c r="P2382" s="8"/>
      <c r="Q2382" s="73"/>
      <c r="R2382" s="73"/>
      <c r="S2382" s="85"/>
      <c r="T2382" s="8"/>
    </row>
    <row r="2383" spans="1:20" ht="15">
      <c r="A2383" s="13"/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8"/>
      <c r="N2383" s="8"/>
      <c r="O2383" s="8"/>
      <c r="P2383" s="8"/>
      <c r="Q2383" s="73"/>
      <c r="R2383" s="73"/>
      <c r="S2383" s="85"/>
      <c r="T2383" s="8"/>
    </row>
    <row r="2384" spans="1:20" ht="15">
      <c r="A2384" s="13"/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8"/>
      <c r="N2384" s="8"/>
      <c r="O2384" s="8"/>
      <c r="P2384" s="8"/>
      <c r="Q2384" s="73"/>
      <c r="R2384" s="73"/>
      <c r="S2384" s="85"/>
      <c r="T2384" s="8"/>
    </row>
    <row r="2385" spans="1:20" ht="15">
      <c r="A2385" s="13"/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8"/>
      <c r="N2385" s="8"/>
      <c r="O2385" s="8"/>
      <c r="P2385" s="8"/>
      <c r="Q2385" s="73"/>
      <c r="R2385" s="73"/>
      <c r="S2385" s="85"/>
      <c r="T2385" s="8"/>
    </row>
    <row r="2386" spans="1:20" ht="15">
      <c r="A2386" s="13"/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8"/>
      <c r="N2386" s="8"/>
      <c r="O2386" s="8"/>
      <c r="P2386" s="8"/>
      <c r="Q2386" s="73"/>
      <c r="R2386" s="73"/>
      <c r="S2386" s="85"/>
      <c r="T2386" s="8"/>
    </row>
    <row r="2387" spans="1:20" ht="15">
      <c r="A2387" s="13"/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8"/>
      <c r="N2387" s="8"/>
      <c r="O2387" s="8"/>
      <c r="P2387" s="8"/>
      <c r="Q2387" s="73"/>
      <c r="R2387" s="73"/>
      <c r="S2387" s="85"/>
      <c r="T2387" s="8"/>
    </row>
    <row r="2388" spans="1:20" ht="15">
      <c r="A2388" s="13"/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8"/>
      <c r="N2388" s="8"/>
      <c r="O2388" s="8"/>
      <c r="P2388" s="8"/>
      <c r="Q2388" s="73"/>
      <c r="R2388" s="73"/>
      <c r="S2388" s="85"/>
      <c r="T2388" s="8"/>
    </row>
    <row r="2389" spans="1:20" ht="15">
      <c r="A2389" s="13"/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8"/>
      <c r="N2389" s="8"/>
      <c r="O2389" s="8"/>
      <c r="P2389" s="8"/>
      <c r="Q2389" s="73"/>
      <c r="R2389" s="73"/>
      <c r="S2389" s="85"/>
      <c r="T2389" s="8"/>
    </row>
    <row r="2390" spans="1:20" ht="15">
      <c r="A2390" s="13"/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8"/>
      <c r="N2390" s="8"/>
      <c r="O2390" s="8"/>
      <c r="P2390" s="8"/>
      <c r="Q2390" s="73"/>
      <c r="R2390" s="73"/>
      <c r="S2390" s="85"/>
      <c r="T2390" s="8"/>
    </row>
    <row r="2391" spans="1:20" ht="15">
      <c r="A2391" s="13"/>
      <c r="B2391" s="13"/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8"/>
      <c r="N2391" s="8"/>
      <c r="O2391" s="8"/>
      <c r="P2391" s="8"/>
      <c r="Q2391" s="73"/>
      <c r="R2391" s="73"/>
      <c r="S2391" s="85"/>
      <c r="T2391" s="8"/>
    </row>
    <row r="2392" spans="1:20" ht="15">
      <c r="A2392" s="13"/>
      <c r="B2392" s="13"/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8"/>
      <c r="N2392" s="8"/>
      <c r="O2392" s="8"/>
      <c r="P2392" s="8"/>
      <c r="Q2392" s="73"/>
      <c r="R2392" s="73"/>
      <c r="S2392" s="85"/>
      <c r="T2392" s="8"/>
    </row>
    <row r="2393" spans="1:20" ht="15">
      <c r="A2393" s="13"/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8"/>
      <c r="N2393" s="8"/>
      <c r="O2393" s="8"/>
      <c r="P2393" s="8"/>
      <c r="Q2393" s="73"/>
      <c r="R2393" s="73"/>
      <c r="S2393" s="85"/>
      <c r="T2393" s="8"/>
    </row>
    <row r="2394" spans="1:20" ht="15">
      <c r="A2394" s="13"/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8"/>
      <c r="N2394" s="8"/>
      <c r="O2394" s="8"/>
      <c r="P2394" s="8"/>
      <c r="Q2394" s="73"/>
      <c r="R2394" s="73"/>
      <c r="S2394" s="85"/>
      <c r="T2394" s="8"/>
    </row>
    <row r="2395" spans="1:20" ht="15">
      <c r="A2395" s="13"/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8"/>
      <c r="N2395" s="8"/>
      <c r="O2395" s="8"/>
      <c r="P2395" s="8"/>
      <c r="Q2395" s="73"/>
      <c r="R2395" s="73"/>
      <c r="S2395" s="85"/>
      <c r="T2395" s="8"/>
    </row>
    <row r="2396" spans="1:20" ht="15">
      <c r="A2396" s="13"/>
      <c r="B2396" s="13"/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8"/>
      <c r="N2396" s="8"/>
      <c r="O2396" s="8"/>
      <c r="P2396" s="8"/>
      <c r="Q2396" s="73"/>
      <c r="R2396" s="73"/>
      <c r="S2396" s="85"/>
      <c r="T2396" s="8"/>
    </row>
    <row r="2397" spans="1:20" ht="15">
      <c r="A2397" s="13"/>
      <c r="B2397" s="13"/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8"/>
      <c r="N2397" s="8"/>
      <c r="O2397" s="8"/>
      <c r="P2397" s="8"/>
      <c r="Q2397" s="73"/>
      <c r="R2397" s="73"/>
      <c r="S2397" s="85"/>
      <c r="T2397" s="8"/>
    </row>
    <row r="2398" spans="1:20" ht="15">
      <c r="A2398" s="13"/>
      <c r="B2398" s="13"/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8"/>
      <c r="N2398" s="8"/>
      <c r="O2398" s="8"/>
      <c r="P2398" s="8"/>
      <c r="Q2398" s="73"/>
      <c r="R2398" s="73"/>
      <c r="S2398" s="85"/>
      <c r="T2398" s="8"/>
    </row>
    <row r="2399" spans="1:20" ht="15">
      <c r="A2399" s="13"/>
      <c r="B2399" s="13"/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8"/>
      <c r="N2399" s="8"/>
      <c r="O2399" s="8"/>
      <c r="P2399" s="8"/>
      <c r="Q2399" s="73"/>
      <c r="R2399" s="73"/>
      <c r="S2399" s="85"/>
      <c r="T2399" s="8"/>
    </row>
    <row r="2400" spans="1:20" ht="15">
      <c r="A2400" s="13"/>
      <c r="B2400" s="13"/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8"/>
      <c r="N2400" s="8"/>
      <c r="O2400" s="8"/>
      <c r="P2400" s="8"/>
      <c r="Q2400" s="73"/>
      <c r="R2400" s="73"/>
      <c r="S2400" s="85"/>
      <c r="T2400" s="8"/>
    </row>
    <row r="2401" spans="1:20" ht="15">
      <c r="A2401" s="13"/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8"/>
      <c r="N2401" s="8"/>
      <c r="O2401" s="8"/>
      <c r="P2401" s="8"/>
      <c r="Q2401" s="73"/>
      <c r="R2401" s="73"/>
      <c r="S2401" s="85"/>
      <c r="T2401" s="8"/>
    </row>
    <row r="2402" spans="1:20" ht="15">
      <c r="A2402" s="13"/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8"/>
      <c r="N2402" s="8"/>
      <c r="O2402" s="8"/>
      <c r="P2402" s="8"/>
      <c r="Q2402" s="73"/>
      <c r="R2402" s="73"/>
      <c r="S2402" s="85"/>
      <c r="T2402" s="8"/>
    </row>
    <row r="2403" spans="1:20" ht="15">
      <c r="A2403" s="13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8"/>
      <c r="N2403" s="8"/>
      <c r="O2403" s="8"/>
      <c r="P2403" s="8"/>
      <c r="Q2403" s="73"/>
      <c r="R2403" s="73"/>
      <c r="S2403" s="85"/>
      <c r="T2403" s="8"/>
    </row>
    <row r="2404" spans="1:20" ht="15">
      <c r="A2404" s="13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8"/>
      <c r="N2404" s="8"/>
      <c r="O2404" s="8"/>
      <c r="P2404" s="8"/>
      <c r="Q2404" s="73"/>
      <c r="R2404" s="73"/>
      <c r="S2404" s="85"/>
      <c r="T2404" s="8"/>
    </row>
    <row r="2405" spans="1:20" ht="15">
      <c r="A2405" s="13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8"/>
      <c r="N2405" s="8"/>
      <c r="O2405" s="8"/>
      <c r="P2405" s="8"/>
      <c r="Q2405" s="73"/>
      <c r="R2405" s="73"/>
      <c r="S2405" s="85"/>
      <c r="T2405" s="8"/>
    </row>
    <row r="2406" spans="1:20" ht="15">
      <c r="A2406" s="13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8"/>
      <c r="N2406" s="8"/>
      <c r="O2406" s="8"/>
      <c r="P2406" s="8"/>
      <c r="Q2406" s="73"/>
      <c r="R2406" s="73"/>
      <c r="S2406" s="85"/>
      <c r="T2406" s="8"/>
    </row>
    <row r="2407" spans="1:20" ht="15">
      <c r="A2407" s="13"/>
      <c r="B2407" s="13"/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8"/>
      <c r="N2407" s="8"/>
      <c r="O2407" s="8"/>
      <c r="P2407" s="8"/>
      <c r="Q2407" s="73"/>
      <c r="R2407" s="73"/>
      <c r="S2407" s="85"/>
      <c r="T2407" s="8"/>
    </row>
    <row r="2408" spans="1:20" ht="15">
      <c r="A2408" s="13"/>
      <c r="B2408" s="13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8"/>
      <c r="N2408" s="8"/>
      <c r="O2408" s="8"/>
      <c r="P2408" s="8"/>
      <c r="Q2408" s="73"/>
      <c r="R2408" s="73"/>
      <c r="S2408" s="85"/>
      <c r="T2408" s="8"/>
    </row>
    <row r="2409" spans="1:20" ht="15">
      <c r="A2409" s="13"/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8"/>
      <c r="N2409" s="8"/>
      <c r="O2409" s="8"/>
      <c r="P2409" s="8"/>
      <c r="Q2409" s="73"/>
      <c r="R2409" s="73"/>
      <c r="S2409" s="85"/>
      <c r="T2409" s="8"/>
    </row>
    <row r="2410" spans="1:20" ht="15">
      <c r="A2410" s="13"/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8"/>
      <c r="N2410" s="8"/>
      <c r="O2410" s="8"/>
      <c r="P2410" s="8"/>
      <c r="Q2410" s="73"/>
      <c r="R2410" s="73"/>
      <c r="S2410" s="85"/>
      <c r="T2410" s="8"/>
    </row>
    <row r="2411" spans="1:20" ht="15">
      <c r="A2411" s="13"/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8"/>
      <c r="N2411" s="8"/>
      <c r="O2411" s="8"/>
      <c r="P2411" s="8"/>
      <c r="Q2411" s="73"/>
      <c r="R2411" s="73"/>
      <c r="S2411" s="85"/>
      <c r="T2411" s="8"/>
    </row>
    <row r="2412" spans="1:20" ht="15">
      <c r="A2412" s="13"/>
      <c r="B2412" s="13"/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8"/>
      <c r="N2412" s="8"/>
      <c r="O2412" s="8"/>
      <c r="P2412" s="8"/>
      <c r="Q2412" s="73"/>
      <c r="R2412" s="73"/>
      <c r="S2412" s="85"/>
      <c r="T2412" s="8"/>
    </row>
    <row r="2413" spans="1:20" ht="15">
      <c r="A2413" s="13"/>
      <c r="B2413" s="13"/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8"/>
      <c r="N2413" s="8"/>
      <c r="O2413" s="8"/>
      <c r="P2413" s="8"/>
      <c r="Q2413" s="73"/>
      <c r="R2413" s="73"/>
      <c r="S2413" s="85"/>
      <c r="T2413" s="8"/>
    </row>
    <row r="2414" spans="1:20" ht="15">
      <c r="A2414" s="13"/>
      <c r="B2414" s="13"/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8"/>
      <c r="N2414" s="8"/>
      <c r="O2414" s="8"/>
      <c r="P2414" s="8"/>
      <c r="Q2414" s="73"/>
      <c r="R2414" s="73"/>
      <c r="S2414" s="85"/>
      <c r="T2414" s="8"/>
    </row>
    <row r="2415" spans="1:20" ht="15">
      <c r="A2415" s="13"/>
      <c r="B2415" s="13"/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8"/>
      <c r="N2415" s="8"/>
      <c r="O2415" s="8"/>
      <c r="P2415" s="8"/>
      <c r="Q2415" s="73"/>
      <c r="R2415" s="73"/>
      <c r="S2415" s="85"/>
      <c r="T2415" s="8"/>
    </row>
    <row r="2416" spans="1:20" ht="15">
      <c r="A2416" s="13"/>
      <c r="B2416" s="13"/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8"/>
      <c r="N2416" s="8"/>
      <c r="O2416" s="8"/>
      <c r="P2416" s="8"/>
      <c r="Q2416" s="73"/>
      <c r="R2416" s="73"/>
      <c r="S2416" s="85"/>
      <c r="T2416" s="8"/>
    </row>
    <row r="2417" spans="1:20" ht="15">
      <c r="A2417" s="13"/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8"/>
      <c r="N2417" s="8"/>
      <c r="O2417" s="8"/>
      <c r="P2417" s="8"/>
      <c r="Q2417" s="73"/>
      <c r="R2417" s="73"/>
      <c r="S2417" s="85"/>
      <c r="T2417" s="8"/>
    </row>
    <row r="2418" spans="1:20" ht="15">
      <c r="A2418" s="13"/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8"/>
      <c r="N2418" s="8"/>
      <c r="O2418" s="8"/>
      <c r="P2418" s="8"/>
      <c r="Q2418" s="73"/>
      <c r="R2418" s="73"/>
      <c r="S2418" s="85"/>
      <c r="T2418" s="8"/>
    </row>
    <row r="2419" spans="1:20" ht="15">
      <c r="A2419" s="13"/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8"/>
      <c r="N2419" s="8"/>
      <c r="O2419" s="8"/>
      <c r="P2419" s="8"/>
      <c r="Q2419" s="73"/>
      <c r="R2419" s="73"/>
      <c r="S2419" s="85"/>
      <c r="T2419" s="8"/>
    </row>
    <row r="2420" spans="1:20" ht="15">
      <c r="A2420" s="13"/>
      <c r="B2420" s="13"/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8"/>
      <c r="N2420" s="8"/>
      <c r="O2420" s="8"/>
      <c r="P2420" s="8"/>
      <c r="Q2420" s="73"/>
      <c r="R2420" s="73"/>
      <c r="S2420" s="85"/>
      <c r="T2420" s="8"/>
    </row>
    <row r="2421" spans="1:20" ht="15">
      <c r="A2421" s="13"/>
      <c r="B2421" s="13"/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8"/>
      <c r="N2421" s="8"/>
      <c r="O2421" s="8"/>
      <c r="P2421" s="8"/>
      <c r="Q2421" s="73"/>
      <c r="R2421" s="73"/>
      <c r="S2421" s="85"/>
      <c r="T2421" s="8"/>
    </row>
    <row r="2422" spans="1:20" ht="15">
      <c r="A2422" s="13"/>
      <c r="B2422" s="13"/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8"/>
      <c r="N2422" s="8"/>
      <c r="O2422" s="8"/>
      <c r="P2422" s="8"/>
      <c r="Q2422" s="73"/>
      <c r="R2422" s="73"/>
      <c r="S2422" s="85"/>
      <c r="T2422" s="8"/>
    </row>
    <row r="2423" spans="1:20" ht="15">
      <c r="A2423" s="13"/>
      <c r="B2423" s="13"/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8"/>
      <c r="N2423" s="8"/>
      <c r="O2423" s="8"/>
      <c r="P2423" s="8"/>
      <c r="Q2423" s="73"/>
      <c r="R2423" s="73"/>
      <c r="S2423" s="85"/>
      <c r="T2423" s="8"/>
    </row>
    <row r="2424" spans="1:20" ht="15">
      <c r="A2424" s="13"/>
      <c r="B2424" s="13"/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8"/>
      <c r="N2424" s="8"/>
      <c r="O2424" s="8"/>
      <c r="P2424" s="8"/>
      <c r="Q2424" s="73"/>
      <c r="R2424" s="73"/>
      <c r="S2424" s="85"/>
      <c r="T2424" s="8"/>
    </row>
    <row r="2425" spans="1:20" ht="15">
      <c r="A2425" s="13"/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8"/>
      <c r="N2425" s="8"/>
      <c r="O2425" s="8"/>
      <c r="P2425" s="8"/>
      <c r="Q2425" s="73"/>
      <c r="R2425" s="73"/>
      <c r="S2425" s="85"/>
      <c r="T2425" s="8"/>
    </row>
    <row r="2426" spans="1:20" ht="15">
      <c r="A2426" s="13"/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8"/>
      <c r="N2426" s="8"/>
      <c r="O2426" s="8"/>
      <c r="P2426" s="8"/>
      <c r="Q2426" s="73"/>
      <c r="R2426" s="73"/>
      <c r="S2426" s="85"/>
      <c r="T2426" s="8"/>
    </row>
    <row r="2427" spans="1:20" ht="15">
      <c r="A2427" s="13"/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8"/>
      <c r="N2427" s="8"/>
      <c r="O2427" s="8"/>
      <c r="P2427" s="8"/>
      <c r="Q2427" s="73"/>
      <c r="R2427" s="73"/>
      <c r="S2427" s="85"/>
      <c r="T2427" s="8"/>
    </row>
    <row r="2428" spans="1:20" ht="15">
      <c r="A2428" s="13"/>
      <c r="B2428" s="13"/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8"/>
      <c r="N2428" s="8"/>
      <c r="O2428" s="8"/>
      <c r="P2428" s="8"/>
      <c r="Q2428" s="73"/>
      <c r="R2428" s="73"/>
      <c r="S2428" s="85"/>
      <c r="T2428" s="8"/>
    </row>
    <row r="2429" spans="1:20" ht="15">
      <c r="A2429" s="13"/>
      <c r="B2429" s="13"/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8"/>
      <c r="N2429" s="8"/>
      <c r="O2429" s="8"/>
      <c r="P2429" s="8"/>
      <c r="Q2429" s="73"/>
      <c r="R2429" s="73"/>
      <c r="S2429" s="85"/>
      <c r="T2429" s="8"/>
    </row>
    <row r="2430" spans="1:20" ht="15">
      <c r="A2430" s="13"/>
      <c r="B2430" s="13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8"/>
      <c r="N2430" s="8"/>
      <c r="O2430" s="8"/>
      <c r="P2430" s="8"/>
      <c r="Q2430" s="73"/>
      <c r="R2430" s="73"/>
      <c r="S2430" s="85"/>
      <c r="T2430" s="8"/>
    </row>
    <row r="2431" spans="1:20" ht="15">
      <c r="A2431" s="13"/>
      <c r="B2431" s="13"/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8"/>
      <c r="N2431" s="8"/>
      <c r="O2431" s="8"/>
      <c r="P2431" s="8"/>
      <c r="Q2431" s="73"/>
      <c r="R2431" s="73"/>
      <c r="S2431" s="85"/>
      <c r="T2431" s="8"/>
    </row>
    <row r="2432" spans="1:20" ht="15">
      <c r="A2432" s="13"/>
      <c r="B2432" s="13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8"/>
      <c r="N2432" s="8"/>
      <c r="O2432" s="8"/>
      <c r="P2432" s="8"/>
      <c r="Q2432" s="73"/>
      <c r="R2432" s="73"/>
      <c r="S2432" s="85"/>
      <c r="T2432" s="8"/>
    </row>
    <row r="2433" spans="1:20" ht="15">
      <c r="A2433" s="13"/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8"/>
      <c r="N2433" s="8"/>
      <c r="O2433" s="8"/>
      <c r="P2433" s="8"/>
      <c r="Q2433" s="73"/>
      <c r="R2433" s="73"/>
      <c r="S2433" s="85"/>
      <c r="T2433" s="8"/>
    </row>
    <row r="2434" spans="1:20" ht="15">
      <c r="A2434" s="13"/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8"/>
      <c r="N2434" s="8"/>
      <c r="O2434" s="8"/>
      <c r="P2434" s="8"/>
      <c r="Q2434" s="73"/>
      <c r="R2434" s="73"/>
      <c r="S2434" s="85"/>
      <c r="T2434" s="8"/>
    </row>
    <row r="2435" spans="1:20" ht="15">
      <c r="A2435" s="13"/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8"/>
      <c r="N2435" s="8"/>
      <c r="O2435" s="8"/>
      <c r="P2435" s="8"/>
      <c r="Q2435" s="73"/>
      <c r="R2435" s="73"/>
      <c r="S2435" s="85"/>
      <c r="T2435" s="8"/>
    </row>
    <row r="2436" spans="1:20" ht="15">
      <c r="A2436" s="13"/>
      <c r="B2436" s="13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8"/>
      <c r="N2436" s="8"/>
      <c r="O2436" s="8"/>
      <c r="P2436" s="8"/>
      <c r="Q2436" s="73"/>
      <c r="R2436" s="73"/>
      <c r="S2436" s="85"/>
      <c r="T2436" s="8"/>
    </row>
    <row r="2437" spans="1:20" ht="15">
      <c r="A2437" s="13"/>
      <c r="B2437" s="13"/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8"/>
      <c r="N2437" s="8"/>
      <c r="O2437" s="8"/>
      <c r="P2437" s="8"/>
      <c r="Q2437" s="73"/>
      <c r="R2437" s="73"/>
      <c r="S2437" s="85"/>
      <c r="T2437" s="8"/>
    </row>
    <row r="2438" spans="1:20" ht="15">
      <c r="A2438" s="13"/>
      <c r="B2438" s="13"/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8"/>
      <c r="N2438" s="8"/>
      <c r="O2438" s="8"/>
      <c r="P2438" s="8"/>
      <c r="Q2438" s="73"/>
      <c r="R2438" s="73"/>
      <c r="S2438" s="85"/>
      <c r="T2438" s="8"/>
    </row>
    <row r="2439" spans="1:20" ht="15">
      <c r="A2439" s="13"/>
      <c r="B2439" s="13"/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8"/>
      <c r="N2439" s="8"/>
      <c r="O2439" s="8"/>
      <c r="P2439" s="8"/>
      <c r="Q2439" s="73"/>
      <c r="R2439" s="73"/>
      <c r="S2439" s="85"/>
      <c r="T2439" s="8"/>
    </row>
    <row r="2440" spans="1:20" ht="15">
      <c r="A2440" s="13"/>
      <c r="B2440" s="13"/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8"/>
      <c r="N2440" s="8"/>
      <c r="O2440" s="8"/>
      <c r="P2440" s="8"/>
      <c r="Q2440" s="73"/>
      <c r="R2440" s="73"/>
      <c r="S2440" s="85"/>
      <c r="T2440" s="8"/>
    </row>
    <row r="2441" spans="1:20" ht="15">
      <c r="A2441" s="13"/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8"/>
      <c r="N2441" s="8"/>
      <c r="O2441" s="8"/>
      <c r="P2441" s="8"/>
      <c r="Q2441" s="73"/>
      <c r="R2441" s="73"/>
      <c r="S2441" s="85"/>
      <c r="T2441" s="8"/>
    </row>
    <row r="2442" spans="1:20" ht="15">
      <c r="A2442" s="13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8"/>
      <c r="N2442" s="8"/>
      <c r="O2442" s="8"/>
      <c r="P2442" s="8"/>
      <c r="Q2442" s="73"/>
      <c r="R2442" s="73"/>
      <c r="S2442" s="85"/>
      <c r="T2442" s="8"/>
    </row>
    <row r="2443" spans="1:20" ht="15">
      <c r="A2443" s="13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8"/>
      <c r="N2443" s="8"/>
      <c r="O2443" s="8"/>
      <c r="P2443" s="8"/>
      <c r="Q2443" s="73"/>
      <c r="R2443" s="73"/>
      <c r="S2443" s="85"/>
      <c r="T2443" s="8"/>
    </row>
    <row r="2444" spans="1:20" ht="15">
      <c r="A2444" s="13"/>
      <c r="B2444" s="13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8"/>
      <c r="N2444" s="8"/>
      <c r="O2444" s="8"/>
      <c r="P2444" s="8"/>
      <c r="Q2444" s="73"/>
      <c r="R2444" s="73"/>
      <c r="S2444" s="85"/>
      <c r="T2444" s="8"/>
    </row>
    <row r="2445" spans="1:20" ht="15">
      <c r="A2445" s="13"/>
      <c r="B2445" s="13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8"/>
      <c r="N2445" s="8"/>
      <c r="O2445" s="8"/>
      <c r="P2445" s="8"/>
      <c r="Q2445" s="73"/>
      <c r="R2445" s="73"/>
      <c r="S2445" s="85"/>
      <c r="T2445" s="8"/>
    </row>
    <row r="2446" spans="1:20" ht="15">
      <c r="A2446" s="13"/>
      <c r="B2446" s="13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8"/>
      <c r="N2446" s="8"/>
      <c r="O2446" s="8"/>
      <c r="P2446" s="8"/>
      <c r="Q2446" s="73"/>
      <c r="R2446" s="73"/>
      <c r="S2446" s="85"/>
      <c r="T2446" s="8"/>
    </row>
    <row r="2447" spans="1:20" ht="15">
      <c r="A2447" s="13"/>
      <c r="B2447" s="13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8"/>
      <c r="N2447" s="8"/>
      <c r="O2447" s="8"/>
      <c r="P2447" s="8"/>
      <c r="Q2447" s="73"/>
      <c r="R2447" s="73"/>
      <c r="S2447" s="85"/>
      <c r="T2447" s="8"/>
    </row>
    <row r="2448" spans="1:20" ht="15">
      <c r="A2448" s="13"/>
      <c r="B2448" s="13"/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8"/>
      <c r="N2448" s="8"/>
      <c r="O2448" s="8"/>
      <c r="P2448" s="8"/>
      <c r="Q2448" s="73"/>
      <c r="R2448" s="73"/>
      <c r="S2448" s="85"/>
      <c r="T2448" s="8"/>
    </row>
    <row r="2449" spans="1:20" ht="15">
      <c r="A2449" s="13"/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8"/>
      <c r="N2449" s="8"/>
      <c r="O2449" s="8"/>
      <c r="P2449" s="8"/>
      <c r="Q2449" s="73"/>
      <c r="R2449" s="73"/>
      <c r="S2449" s="85"/>
      <c r="T2449" s="8"/>
    </row>
    <row r="2450" spans="1:20" ht="15">
      <c r="A2450" s="13"/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8"/>
      <c r="N2450" s="8"/>
      <c r="O2450" s="8"/>
      <c r="P2450" s="8"/>
      <c r="Q2450" s="73"/>
      <c r="R2450" s="73"/>
      <c r="S2450" s="85"/>
      <c r="T2450" s="8"/>
    </row>
    <row r="2451" spans="1:20" ht="15">
      <c r="A2451" s="13"/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8"/>
      <c r="N2451" s="8"/>
      <c r="O2451" s="8"/>
      <c r="P2451" s="8"/>
      <c r="Q2451" s="73"/>
      <c r="R2451" s="73"/>
      <c r="S2451" s="85"/>
      <c r="T2451" s="8"/>
    </row>
    <row r="2452" spans="1:20" ht="15">
      <c r="A2452" s="13"/>
      <c r="B2452" s="13"/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8"/>
      <c r="N2452" s="8"/>
      <c r="O2452" s="8"/>
      <c r="P2452" s="8"/>
      <c r="Q2452" s="73"/>
      <c r="R2452" s="73"/>
      <c r="S2452" s="85"/>
      <c r="T2452" s="8"/>
    </row>
    <row r="2453" spans="1:20" ht="15">
      <c r="A2453" s="13"/>
      <c r="B2453" s="13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8"/>
      <c r="N2453" s="8"/>
      <c r="O2453" s="8"/>
      <c r="P2453" s="8"/>
      <c r="Q2453" s="73"/>
      <c r="R2453" s="73"/>
      <c r="S2453" s="85"/>
      <c r="T2453" s="8"/>
    </row>
    <row r="2454" spans="1:20" ht="15">
      <c r="A2454" s="13"/>
      <c r="B2454" s="13"/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8"/>
      <c r="N2454" s="8"/>
      <c r="O2454" s="8"/>
      <c r="P2454" s="8"/>
      <c r="Q2454" s="73"/>
      <c r="R2454" s="73"/>
      <c r="S2454" s="85"/>
      <c r="T2454" s="8"/>
    </row>
    <row r="2455" spans="1:20" ht="15">
      <c r="A2455" s="13"/>
      <c r="B2455" s="13"/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8"/>
      <c r="N2455" s="8"/>
      <c r="O2455" s="8"/>
      <c r="P2455" s="8"/>
      <c r="Q2455" s="73"/>
      <c r="R2455" s="73"/>
      <c r="S2455" s="85"/>
      <c r="T2455" s="8"/>
    </row>
    <row r="2456" spans="1:20" ht="15">
      <c r="A2456" s="13"/>
      <c r="B2456" s="13"/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8"/>
      <c r="N2456" s="8"/>
      <c r="O2456" s="8"/>
      <c r="P2456" s="8"/>
      <c r="Q2456" s="73"/>
      <c r="R2456" s="73"/>
      <c r="S2456" s="85"/>
      <c r="T2456" s="8"/>
    </row>
    <row r="2457" spans="1:20" ht="15">
      <c r="A2457" s="13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8"/>
      <c r="N2457" s="8"/>
      <c r="O2457" s="8"/>
      <c r="P2457" s="8"/>
      <c r="Q2457" s="73"/>
      <c r="R2457" s="73"/>
      <c r="S2457" s="85"/>
      <c r="T2457" s="8"/>
    </row>
    <row r="2458" spans="1:20" ht="15">
      <c r="A2458" s="13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8"/>
      <c r="N2458" s="8"/>
      <c r="O2458" s="8"/>
      <c r="P2458" s="8"/>
      <c r="Q2458" s="73"/>
      <c r="R2458" s="73"/>
      <c r="S2458" s="85"/>
      <c r="T2458" s="8"/>
    </row>
    <row r="2459" spans="1:20" ht="15">
      <c r="A2459" s="13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8"/>
      <c r="N2459" s="8"/>
      <c r="O2459" s="8"/>
      <c r="P2459" s="8"/>
      <c r="Q2459" s="73"/>
      <c r="R2459" s="73"/>
      <c r="S2459" s="85"/>
      <c r="T2459" s="8"/>
    </row>
    <row r="2460" spans="1:20" ht="15">
      <c r="A2460" s="13"/>
      <c r="B2460" s="13"/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8"/>
      <c r="N2460" s="8"/>
      <c r="O2460" s="8"/>
      <c r="P2460" s="8"/>
      <c r="Q2460" s="73"/>
      <c r="R2460" s="73"/>
      <c r="S2460" s="85"/>
      <c r="T2460" s="8"/>
    </row>
    <row r="2461" spans="1:20" ht="15">
      <c r="A2461" s="13"/>
      <c r="B2461" s="13"/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8"/>
      <c r="N2461" s="8"/>
      <c r="O2461" s="8"/>
      <c r="P2461" s="8"/>
      <c r="Q2461" s="73"/>
      <c r="R2461" s="73"/>
      <c r="S2461" s="85"/>
      <c r="T2461" s="8"/>
    </row>
    <row r="2462" spans="1:20" ht="15">
      <c r="A2462" s="13"/>
      <c r="B2462" s="13"/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8"/>
      <c r="N2462" s="8"/>
      <c r="O2462" s="8"/>
      <c r="P2462" s="8"/>
      <c r="Q2462" s="73"/>
      <c r="R2462" s="73"/>
      <c r="S2462" s="85"/>
      <c r="T2462" s="8"/>
    </row>
    <row r="2463" spans="1:20" ht="15">
      <c r="A2463" s="13"/>
      <c r="B2463" s="13"/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8"/>
      <c r="N2463" s="8"/>
      <c r="O2463" s="8"/>
      <c r="P2463" s="8"/>
      <c r="Q2463" s="73"/>
      <c r="R2463" s="73"/>
      <c r="S2463" s="85"/>
      <c r="T2463" s="8"/>
    </row>
    <row r="2464" spans="1:20" ht="15">
      <c r="A2464" s="13"/>
      <c r="B2464" s="13"/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8"/>
      <c r="N2464" s="8"/>
      <c r="O2464" s="8"/>
      <c r="P2464" s="8"/>
      <c r="Q2464" s="73"/>
      <c r="R2464" s="73"/>
      <c r="S2464" s="85"/>
      <c r="T2464" s="8"/>
    </row>
    <row r="2465" spans="1:20" ht="15">
      <c r="A2465" s="13"/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8"/>
      <c r="N2465" s="8"/>
      <c r="O2465" s="8"/>
      <c r="P2465" s="8"/>
      <c r="Q2465" s="73"/>
      <c r="R2465" s="73"/>
      <c r="S2465" s="85"/>
      <c r="T2465" s="8"/>
    </row>
    <row r="2466" spans="1:20" ht="15">
      <c r="A2466" s="13"/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8"/>
      <c r="N2466" s="8"/>
      <c r="O2466" s="8"/>
      <c r="P2466" s="8"/>
      <c r="Q2466" s="73"/>
      <c r="R2466" s="73"/>
      <c r="S2466" s="85"/>
      <c r="T2466" s="8"/>
    </row>
    <row r="2467" spans="1:20" ht="15">
      <c r="A2467" s="13"/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8"/>
      <c r="N2467" s="8"/>
      <c r="O2467" s="8"/>
      <c r="P2467" s="8"/>
      <c r="Q2467" s="73"/>
      <c r="R2467" s="73"/>
      <c r="S2467" s="85"/>
      <c r="T2467" s="8"/>
    </row>
    <row r="2468" spans="1:20" ht="15">
      <c r="A2468" s="13"/>
      <c r="B2468" s="13"/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8"/>
      <c r="N2468" s="8"/>
      <c r="O2468" s="8"/>
      <c r="P2468" s="8"/>
      <c r="Q2468" s="73"/>
      <c r="R2468" s="73"/>
      <c r="S2468" s="85"/>
      <c r="T2468" s="8"/>
    </row>
    <row r="2469" spans="1:20" ht="15">
      <c r="A2469" s="13"/>
      <c r="B2469" s="13"/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8"/>
      <c r="N2469" s="8"/>
      <c r="O2469" s="8"/>
      <c r="P2469" s="8"/>
      <c r="Q2469" s="73"/>
      <c r="R2469" s="73"/>
      <c r="S2469" s="85"/>
      <c r="T2469" s="8"/>
    </row>
    <row r="2470" spans="1:20" ht="15">
      <c r="A2470" s="13"/>
      <c r="B2470" s="13"/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8"/>
      <c r="N2470" s="8"/>
      <c r="O2470" s="8"/>
      <c r="P2470" s="8"/>
      <c r="Q2470" s="73"/>
      <c r="R2470" s="73"/>
      <c r="S2470" s="85"/>
      <c r="T2470" s="8"/>
    </row>
    <row r="2471" spans="1:20" ht="15">
      <c r="A2471" s="13"/>
      <c r="B2471" s="13"/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8"/>
      <c r="N2471" s="8"/>
      <c r="O2471" s="8"/>
      <c r="P2471" s="8"/>
      <c r="Q2471" s="73"/>
      <c r="R2471" s="73"/>
      <c r="S2471" s="85"/>
      <c r="T2471" s="8"/>
    </row>
    <row r="2472" spans="1:20" ht="15">
      <c r="A2472" s="13"/>
      <c r="B2472" s="13"/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8"/>
      <c r="N2472" s="8"/>
      <c r="O2472" s="8"/>
      <c r="P2472" s="8"/>
      <c r="Q2472" s="73"/>
      <c r="R2472" s="73"/>
      <c r="S2472" s="85"/>
      <c r="T2472" s="8"/>
    </row>
    <row r="2473" spans="1:20" ht="15">
      <c r="A2473" s="13"/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8"/>
      <c r="N2473" s="8"/>
      <c r="O2473" s="8"/>
      <c r="P2473" s="8"/>
      <c r="Q2473" s="73"/>
      <c r="R2473" s="73"/>
      <c r="S2473" s="85"/>
      <c r="T2473" s="8"/>
    </row>
    <row r="2474" spans="1:20" ht="15">
      <c r="A2474" s="13"/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8"/>
      <c r="N2474" s="8"/>
      <c r="O2474" s="8"/>
      <c r="P2474" s="8"/>
      <c r="Q2474" s="73"/>
      <c r="R2474" s="73"/>
      <c r="S2474" s="85"/>
      <c r="T2474" s="8"/>
    </row>
    <row r="2475" spans="1:20" ht="15">
      <c r="A2475" s="13"/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8"/>
      <c r="N2475" s="8"/>
      <c r="O2475" s="8"/>
      <c r="P2475" s="8"/>
      <c r="Q2475" s="73"/>
      <c r="R2475" s="73"/>
      <c r="S2475" s="85"/>
      <c r="T2475" s="8"/>
    </row>
    <row r="2476" spans="1:20" ht="15">
      <c r="A2476" s="13"/>
      <c r="B2476" s="13"/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8"/>
      <c r="N2476" s="8"/>
      <c r="O2476" s="8"/>
      <c r="P2476" s="8"/>
      <c r="Q2476" s="73"/>
      <c r="R2476" s="73"/>
      <c r="S2476" s="85"/>
      <c r="T2476" s="8"/>
    </row>
    <row r="2477" spans="1:20" ht="15">
      <c r="A2477" s="13"/>
      <c r="B2477" s="13"/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8"/>
      <c r="N2477" s="8"/>
      <c r="O2477" s="8"/>
      <c r="P2477" s="8"/>
      <c r="Q2477" s="73"/>
      <c r="R2477" s="73"/>
      <c r="S2477" s="85"/>
      <c r="T2477" s="8"/>
    </row>
    <row r="2478" spans="1:20" ht="15">
      <c r="A2478" s="13"/>
      <c r="B2478" s="13"/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8"/>
      <c r="N2478" s="8"/>
      <c r="O2478" s="8"/>
      <c r="P2478" s="8"/>
      <c r="Q2478" s="73"/>
      <c r="R2478" s="73"/>
      <c r="S2478" s="85"/>
      <c r="T2478" s="8"/>
    </row>
    <row r="2479" spans="1:20" ht="15">
      <c r="A2479" s="13"/>
      <c r="B2479" s="13"/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8"/>
      <c r="N2479" s="8"/>
      <c r="O2479" s="8"/>
      <c r="P2479" s="8"/>
      <c r="Q2479" s="73"/>
      <c r="R2479" s="73"/>
      <c r="S2479" s="85"/>
      <c r="T2479" s="8"/>
    </row>
    <row r="2480" spans="1:20" ht="15">
      <c r="A2480" s="13"/>
      <c r="B2480" s="13"/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8"/>
      <c r="N2480" s="8"/>
      <c r="O2480" s="8"/>
      <c r="P2480" s="8"/>
      <c r="Q2480" s="73"/>
      <c r="R2480" s="73"/>
      <c r="S2480" s="85"/>
      <c r="T2480" s="8"/>
    </row>
    <row r="2481" spans="1:20" ht="15">
      <c r="A2481" s="13"/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8"/>
      <c r="N2481" s="8"/>
      <c r="O2481" s="8"/>
      <c r="P2481" s="8"/>
      <c r="Q2481" s="73"/>
      <c r="R2481" s="73"/>
      <c r="S2481" s="85"/>
      <c r="T2481" s="8"/>
    </row>
    <row r="2482" spans="1:20" ht="15">
      <c r="A2482" s="13"/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8"/>
      <c r="N2482" s="8"/>
      <c r="O2482" s="8"/>
      <c r="P2482" s="8"/>
      <c r="Q2482" s="73"/>
      <c r="R2482" s="73"/>
      <c r="S2482" s="85"/>
      <c r="T2482" s="8"/>
    </row>
    <row r="2483" spans="1:20" ht="15">
      <c r="A2483" s="13"/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8"/>
      <c r="N2483" s="8"/>
      <c r="O2483" s="8"/>
      <c r="P2483" s="8"/>
      <c r="Q2483" s="73"/>
      <c r="R2483" s="73"/>
      <c r="S2483" s="85"/>
      <c r="T2483" s="8"/>
    </row>
    <row r="2484" spans="1:20" ht="15">
      <c r="A2484" s="13"/>
      <c r="B2484" s="13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8"/>
      <c r="N2484" s="8"/>
      <c r="O2484" s="8"/>
      <c r="P2484" s="8"/>
      <c r="Q2484" s="73"/>
      <c r="R2484" s="73"/>
      <c r="S2484" s="85"/>
      <c r="T2484" s="8"/>
    </row>
    <row r="2485" spans="1:20" ht="15">
      <c r="A2485" s="13"/>
      <c r="B2485" s="13"/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8"/>
      <c r="N2485" s="8"/>
      <c r="O2485" s="8"/>
      <c r="P2485" s="8"/>
      <c r="Q2485" s="73"/>
      <c r="R2485" s="73"/>
      <c r="S2485" s="85"/>
      <c r="T2485" s="8"/>
    </row>
    <row r="2486" spans="1:20" ht="15">
      <c r="A2486" s="13"/>
      <c r="B2486" s="13"/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8"/>
      <c r="N2486" s="8"/>
      <c r="O2486" s="8"/>
      <c r="P2486" s="8"/>
      <c r="Q2486" s="73"/>
      <c r="R2486" s="73"/>
      <c r="S2486" s="85"/>
      <c r="T2486" s="8"/>
    </row>
    <row r="2487" spans="1:20" ht="15">
      <c r="A2487" s="13"/>
      <c r="B2487" s="13"/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8"/>
      <c r="N2487" s="8"/>
      <c r="O2487" s="8"/>
      <c r="P2487" s="8"/>
      <c r="Q2487" s="73"/>
      <c r="R2487" s="73"/>
      <c r="S2487" s="85"/>
      <c r="T2487" s="8"/>
    </row>
    <row r="2488" spans="1:20" ht="15">
      <c r="A2488" s="13"/>
      <c r="B2488" s="13"/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8"/>
      <c r="N2488" s="8"/>
      <c r="O2488" s="8"/>
      <c r="P2488" s="8"/>
      <c r="Q2488" s="73"/>
      <c r="R2488" s="73"/>
      <c r="S2488" s="85"/>
      <c r="T2488" s="8"/>
    </row>
    <row r="2489" spans="1:20" ht="15">
      <c r="A2489" s="13"/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8"/>
      <c r="N2489" s="8"/>
      <c r="O2489" s="8"/>
      <c r="P2489" s="8"/>
      <c r="Q2489" s="73"/>
      <c r="R2489" s="73"/>
      <c r="S2489" s="85"/>
      <c r="T2489" s="8"/>
    </row>
    <row r="2490" spans="1:20" ht="15">
      <c r="A2490" s="13"/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8"/>
      <c r="N2490" s="8"/>
      <c r="O2490" s="8"/>
      <c r="P2490" s="8"/>
      <c r="Q2490" s="73"/>
      <c r="R2490" s="73"/>
      <c r="S2490" s="85"/>
      <c r="T2490" s="8"/>
    </row>
    <row r="2491" spans="1:20" ht="15">
      <c r="A2491" s="13"/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8"/>
      <c r="N2491" s="8"/>
      <c r="O2491" s="8"/>
      <c r="P2491" s="8"/>
      <c r="Q2491" s="73"/>
      <c r="R2491" s="73"/>
      <c r="S2491" s="85"/>
      <c r="T2491" s="8"/>
    </row>
    <row r="2492" spans="1:20" ht="15">
      <c r="A2492" s="13"/>
      <c r="B2492" s="13"/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8"/>
      <c r="N2492" s="8"/>
      <c r="O2492" s="8"/>
      <c r="P2492" s="8"/>
      <c r="Q2492" s="73"/>
      <c r="R2492" s="73"/>
      <c r="S2492" s="85"/>
      <c r="T2492" s="8"/>
    </row>
    <row r="2493" spans="1:20" ht="15">
      <c r="A2493" s="13"/>
      <c r="B2493" s="13"/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8"/>
      <c r="N2493" s="8"/>
      <c r="O2493" s="8"/>
      <c r="P2493" s="8"/>
      <c r="Q2493" s="73"/>
      <c r="R2493" s="73"/>
      <c r="S2493" s="85"/>
      <c r="T2493" s="8"/>
    </row>
    <row r="2494" spans="1:20" ht="15">
      <c r="A2494" s="13"/>
      <c r="B2494" s="13"/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8"/>
      <c r="N2494" s="8"/>
      <c r="O2494" s="8"/>
      <c r="P2494" s="8"/>
      <c r="Q2494" s="73"/>
      <c r="R2494" s="73"/>
      <c r="S2494" s="85"/>
      <c r="T2494" s="8"/>
    </row>
    <row r="2495" spans="1:20" ht="15">
      <c r="A2495" s="13"/>
      <c r="B2495" s="13"/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8"/>
      <c r="N2495" s="8"/>
      <c r="O2495" s="8"/>
      <c r="P2495" s="8"/>
      <c r="Q2495" s="73"/>
      <c r="R2495" s="73"/>
      <c r="S2495" s="85"/>
      <c r="T2495" s="8"/>
    </row>
    <row r="2496" spans="1:20" ht="15">
      <c r="A2496" s="13"/>
      <c r="B2496" s="13"/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8"/>
      <c r="N2496" s="8"/>
      <c r="O2496" s="8"/>
      <c r="P2496" s="8"/>
      <c r="Q2496" s="73"/>
      <c r="R2496" s="73"/>
      <c r="S2496" s="85"/>
      <c r="T2496" s="8"/>
    </row>
    <row r="2497" spans="1:20" ht="15">
      <c r="A2497" s="13"/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8"/>
      <c r="N2497" s="8"/>
      <c r="O2497" s="8"/>
      <c r="P2497" s="8"/>
      <c r="Q2497" s="73"/>
      <c r="R2497" s="73"/>
      <c r="S2497" s="85"/>
      <c r="T2497" s="8"/>
    </row>
    <row r="2498" spans="1:20" ht="15">
      <c r="A2498" s="13"/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8"/>
      <c r="N2498" s="8"/>
      <c r="O2498" s="8"/>
      <c r="P2498" s="8"/>
      <c r="Q2498" s="73"/>
      <c r="R2498" s="73"/>
      <c r="S2498" s="85"/>
      <c r="T2498" s="8"/>
    </row>
    <row r="2499" spans="1:20" ht="15">
      <c r="A2499" s="13"/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8"/>
      <c r="N2499" s="8"/>
      <c r="O2499" s="8"/>
      <c r="P2499" s="8"/>
      <c r="Q2499" s="73"/>
      <c r="R2499" s="73"/>
      <c r="S2499" s="85"/>
      <c r="T2499" s="8"/>
    </row>
    <row r="2500" spans="1:20" ht="15">
      <c r="A2500" s="13"/>
      <c r="B2500" s="13"/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8"/>
      <c r="N2500" s="8"/>
      <c r="O2500" s="8"/>
      <c r="P2500" s="8"/>
      <c r="Q2500" s="73"/>
      <c r="R2500" s="73"/>
      <c r="S2500" s="85"/>
      <c r="T2500" s="8"/>
    </row>
    <row r="2501" spans="1:20" ht="15">
      <c r="A2501" s="13"/>
      <c r="B2501" s="13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8"/>
      <c r="N2501" s="8"/>
      <c r="O2501" s="8"/>
      <c r="P2501" s="8"/>
      <c r="Q2501" s="73"/>
      <c r="R2501" s="73"/>
      <c r="S2501" s="85"/>
      <c r="T2501" s="8"/>
    </row>
    <row r="2502" spans="1:20" ht="15">
      <c r="A2502" s="13"/>
      <c r="B2502" s="13"/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8"/>
      <c r="N2502" s="8"/>
      <c r="O2502" s="8"/>
      <c r="P2502" s="8"/>
      <c r="Q2502" s="73"/>
      <c r="R2502" s="73"/>
      <c r="S2502" s="85"/>
      <c r="T2502" s="8"/>
    </row>
    <row r="2503" spans="1:20" ht="15">
      <c r="A2503" s="13"/>
      <c r="B2503" s="13"/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8"/>
      <c r="N2503" s="8"/>
      <c r="O2503" s="8"/>
      <c r="P2503" s="8"/>
      <c r="Q2503" s="73"/>
      <c r="R2503" s="73"/>
      <c r="S2503" s="85"/>
      <c r="T2503" s="8"/>
    </row>
    <row r="2504" spans="1:20" ht="15">
      <c r="A2504" s="13"/>
      <c r="B2504" s="13"/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8"/>
      <c r="N2504" s="8"/>
      <c r="O2504" s="8"/>
      <c r="P2504" s="8"/>
      <c r="Q2504" s="73"/>
      <c r="R2504" s="73"/>
      <c r="S2504" s="85"/>
      <c r="T2504" s="8"/>
    </row>
    <row r="2505" spans="1:20" ht="15">
      <c r="A2505" s="13"/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8"/>
      <c r="N2505" s="8"/>
      <c r="O2505" s="8"/>
      <c r="P2505" s="8"/>
      <c r="Q2505" s="73"/>
      <c r="R2505" s="73"/>
      <c r="S2505" s="85"/>
      <c r="T2505" s="8"/>
    </row>
    <row r="2506" spans="1:20" ht="15">
      <c r="A2506" s="13"/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8"/>
      <c r="N2506" s="8"/>
      <c r="O2506" s="8"/>
      <c r="P2506" s="8"/>
      <c r="Q2506" s="73"/>
      <c r="R2506" s="73"/>
      <c r="S2506" s="85"/>
      <c r="T2506" s="8"/>
    </row>
    <row r="2507" spans="1:20" ht="15">
      <c r="A2507" s="13"/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8"/>
      <c r="N2507" s="8"/>
      <c r="O2507" s="8"/>
      <c r="P2507" s="8"/>
      <c r="Q2507" s="73"/>
      <c r="R2507" s="73"/>
      <c r="S2507" s="85"/>
      <c r="T2507" s="8"/>
    </row>
    <row r="2508" spans="1:20" ht="15">
      <c r="A2508" s="13"/>
      <c r="B2508" s="13"/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8"/>
      <c r="N2508" s="8"/>
      <c r="O2508" s="8"/>
      <c r="P2508" s="8"/>
      <c r="Q2508" s="73"/>
      <c r="R2508" s="73"/>
      <c r="S2508" s="85"/>
      <c r="T2508" s="8"/>
    </row>
    <row r="2509" spans="1:20" ht="15">
      <c r="A2509" s="13"/>
      <c r="B2509" s="13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8"/>
      <c r="N2509" s="8"/>
      <c r="O2509" s="8"/>
      <c r="P2509" s="8"/>
      <c r="Q2509" s="73"/>
      <c r="R2509" s="73"/>
      <c r="S2509" s="85"/>
      <c r="T2509" s="8"/>
    </row>
    <row r="2510" spans="1:20" ht="15">
      <c r="A2510" s="13"/>
      <c r="B2510" s="13"/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8"/>
      <c r="N2510" s="8"/>
      <c r="O2510" s="8"/>
      <c r="P2510" s="8"/>
      <c r="Q2510" s="73"/>
      <c r="R2510" s="73"/>
      <c r="S2510" s="85"/>
      <c r="T2510" s="8"/>
    </row>
    <row r="2511" spans="1:20" ht="15">
      <c r="A2511" s="13"/>
      <c r="B2511" s="13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8"/>
      <c r="N2511" s="8"/>
      <c r="O2511" s="8"/>
      <c r="P2511" s="8"/>
      <c r="Q2511" s="73"/>
      <c r="R2511" s="73"/>
      <c r="S2511" s="85"/>
      <c r="T2511" s="8"/>
    </row>
    <row r="2512" spans="1:20" ht="15">
      <c r="A2512" s="13"/>
      <c r="B2512" s="13"/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8"/>
      <c r="N2512" s="8"/>
      <c r="O2512" s="8"/>
      <c r="P2512" s="8"/>
      <c r="Q2512" s="73"/>
      <c r="R2512" s="73"/>
      <c r="S2512" s="85"/>
      <c r="T2512" s="8"/>
    </row>
    <row r="2513" spans="1:20" ht="15">
      <c r="A2513" s="13"/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8"/>
      <c r="N2513" s="8"/>
      <c r="O2513" s="8"/>
      <c r="P2513" s="8"/>
      <c r="Q2513" s="73"/>
      <c r="R2513" s="73"/>
      <c r="S2513" s="85"/>
      <c r="T2513" s="8"/>
    </row>
    <row r="2514" spans="1:20" ht="15">
      <c r="A2514" s="13"/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8"/>
      <c r="N2514" s="8"/>
      <c r="O2514" s="8"/>
      <c r="P2514" s="8"/>
      <c r="Q2514" s="73"/>
      <c r="R2514" s="73"/>
      <c r="S2514" s="85"/>
      <c r="T2514" s="8"/>
    </row>
    <row r="2515" spans="1:20" ht="15">
      <c r="A2515" s="13"/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8"/>
      <c r="N2515" s="8"/>
      <c r="O2515" s="8"/>
      <c r="P2515" s="8"/>
      <c r="Q2515" s="73"/>
      <c r="R2515" s="73"/>
      <c r="S2515" s="85"/>
      <c r="T2515" s="8"/>
    </row>
    <row r="2516" spans="1:20" ht="15">
      <c r="A2516" s="13"/>
      <c r="B2516" s="13"/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8"/>
      <c r="N2516" s="8"/>
      <c r="O2516" s="8"/>
      <c r="P2516" s="8"/>
      <c r="Q2516" s="73"/>
      <c r="R2516" s="73"/>
      <c r="S2516" s="85"/>
      <c r="T2516" s="8"/>
    </row>
    <row r="2517" spans="1:20" ht="15">
      <c r="A2517" s="13"/>
      <c r="B2517" s="13"/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8"/>
      <c r="N2517" s="8"/>
      <c r="O2517" s="8"/>
      <c r="P2517" s="8"/>
      <c r="Q2517" s="73"/>
      <c r="R2517" s="73"/>
      <c r="S2517" s="85"/>
      <c r="T2517" s="8"/>
    </row>
    <row r="2518" spans="1:20" ht="15">
      <c r="A2518" s="13"/>
      <c r="B2518" s="13"/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8"/>
      <c r="N2518" s="8"/>
      <c r="O2518" s="8"/>
      <c r="P2518" s="8"/>
      <c r="Q2518" s="73"/>
      <c r="R2518" s="73"/>
      <c r="S2518" s="85"/>
      <c r="T2518" s="8"/>
    </row>
    <row r="2519" spans="1:20" ht="15">
      <c r="A2519" s="13"/>
      <c r="B2519" s="13"/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8"/>
      <c r="N2519" s="8"/>
      <c r="O2519" s="8"/>
      <c r="P2519" s="8"/>
      <c r="Q2519" s="73"/>
      <c r="R2519" s="73"/>
      <c r="S2519" s="85"/>
      <c r="T2519" s="8"/>
    </row>
    <row r="2520" spans="1:20" ht="15">
      <c r="A2520" s="13"/>
      <c r="B2520" s="13"/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8"/>
      <c r="N2520" s="8"/>
      <c r="O2520" s="8"/>
      <c r="P2520" s="8"/>
      <c r="Q2520" s="73"/>
      <c r="R2520" s="73"/>
      <c r="S2520" s="85"/>
      <c r="T2520" s="8"/>
    </row>
    <row r="2521" spans="1:20" ht="15">
      <c r="A2521" s="13"/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8"/>
      <c r="N2521" s="8"/>
      <c r="O2521" s="8"/>
      <c r="P2521" s="8"/>
      <c r="Q2521" s="73"/>
      <c r="R2521" s="73"/>
      <c r="S2521" s="85"/>
      <c r="T2521" s="8"/>
    </row>
    <row r="2522" spans="1:20" ht="15">
      <c r="A2522" s="13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8"/>
      <c r="N2522" s="8"/>
      <c r="O2522" s="8"/>
      <c r="P2522" s="8"/>
      <c r="Q2522" s="73"/>
      <c r="R2522" s="73"/>
      <c r="S2522" s="85"/>
      <c r="T2522" s="8"/>
    </row>
    <row r="2523" spans="1:20" ht="15">
      <c r="A2523" s="13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8"/>
      <c r="N2523" s="8"/>
      <c r="O2523" s="8"/>
      <c r="P2523" s="8"/>
      <c r="Q2523" s="73"/>
      <c r="R2523" s="73"/>
      <c r="S2523" s="85"/>
      <c r="T2523" s="8"/>
    </row>
    <row r="2524" spans="1:20" ht="15">
      <c r="A2524" s="13"/>
      <c r="B2524" s="13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8"/>
      <c r="N2524" s="8"/>
      <c r="O2524" s="8"/>
      <c r="P2524" s="8"/>
      <c r="Q2524" s="73"/>
      <c r="R2524" s="73"/>
      <c r="S2524" s="85"/>
      <c r="T2524" s="8"/>
    </row>
    <row r="2525" spans="1:20" ht="15">
      <c r="A2525" s="13"/>
      <c r="B2525" s="13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8"/>
      <c r="N2525" s="8"/>
      <c r="O2525" s="8"/>
      <c r="P2525" s="8"/>
      <c r="Q2525" s="73"/>
      <c r="R2525" s="73"/>
      <c r="S2525" s="85"/>
      <c r="T2525" s="8"/>
    </row>
    <row r="2526" spans="1:20" ht="15">
      <c r="A2526" s="13"/>
      <c r="B2526" s="13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8"/>
      <c r="N2526" s="8"/>
      <c r="O2526" s="8"/>
      <c r="P2526" s="8"/>
      <c r="Q2526" s="73"/>
      <c r="R2526" s="73"/>
      <c r="S2526" s="85"/>
      <c r="T2526" s="8"/>
    </row>
    <row r="2527" spans="1:20" ht="15">
      <c r="A2527" s="13"/>
      <c r="B2527" s="13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8"/>
      <c r="N2527" s="8"/>
      <c r="O2527" s="8"/>
      <c r="P2527" s="8"/>
      <c r="Q2527" s="73"/>
      <c r="R2527" s="73"/>
      <c r="S2527" s="85"/>
      <c r="T2527" s="8"/>
    </row>
    <row r="2528" spans="1:20" ht="15">
      <c r="A2528" s="13"/>
      <c r="B2528" s="13"/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8"/>
      <c r="N2528" s="8"/>
      <c r="O2528" s="8"/>
      <c r="P2528" s="8"/>
      <c r="Q2528" s="73"/>
      <c r="R2528" s="73"/>
      <c r="S2528" s="85"/>
      <c r="T2528" s="8"/>
    </row>
    <row r="2529" spans="1:20" ht="15">
      <c r="A2529" s="13"/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8"/>
      <c r="N2529" s="8"/>
      <c r="O2529" s="8"/>
      <c r="P2529" s="8"/>
      <c r="Q2529" s="73"/>
      <c r="R2529" s="73"/>
      <c r="S2529" s="85"/>
      <c r="T2529" s="8"/>
    </row>
    <row r="2530" spans="1:20" ht="15">
      <c r="A2530" s="13"/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8"/>
      <c r="N2530" s="8"/>
      <c r="O2530" s="8"/>
      <c r="P2530" s="8"/>
      <c r="Q2530" s="73"/>
      <c r="R2530" s="73"/>
      <c r="S2530" s="85"/>
      <c r="T2530" s="8"/>
    </row>
    <row r="2531" spans="1:20" ht="15">
      <c r="A2531" s="13"/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8"/>
      <c r="N2531" s="8"/>
      <c r="O2531" s="8"/>
      <c r="P2531" s="8"/>
      <c r="Q2531" s="73"/>
      <c r="R2531" s="73"/>
      <c r="S2531" s="85"/>
      <c r="T2531" s="8"/>
    </row>
    <row r="2532" spans="1:20" ht="15">
      <c r="A2532" s="13"/>
      <c r="B2532" s="13"/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8"/>
      <c r="N2532" s="8"/>
      <c r="O2532" s="8"/>
      <c r="P2532" s="8"/>
      <c r="Q2532" s="73"/>
      <c r="R2532" s="73"/>
      <c r="S2532" s="85"/>
      <c r="T2532" s="8"/>
    </row>
    <row r="2533" spans="1:20" ht="15">
      <c r="A2533" s="13"/>
      <c r="B2533" s="13"/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8"/>
      <c r="N2533" s="8"/>
      <c r="O2533" s="8"/>
      <c r="P2533" s="8"/>
      <c r="Q2533" s="73"/>
      <c r="R2533" s="73"/>
      <c r="S2533" s="85"/>
      <c r="T2533" s="8"/>
    </row>
    <row r="2534" spans="1:20" ht="15">
      <c r="A2534" s="13"/>
      <c r="B2534" s="13"/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8"/>
      <c r="N2534" s="8"/>
      <c r="O2534" s="8"/>
      <c r="P2534" s="8"/>
      <c r="Q2534" s="73"/>
      <c r="R2534" s="73"/>
      <c r="S2534" s="85"/>
      <c r="T2534" s="8"/>
    </row>
    <row r="2535" spans="1:20" ht="15">
      <c r="A2535" s="13"/>
      <c r="B2535" s="13"/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8"/>
      <c r="N2535" s="8"/>
      <c r="O2535" s="8"/>
      <c r="P2535" s="8"/>
      <c r="Q2535" s="73"/>
      <c r="R2535" s="73"/>
      <c r="S2535" s="85"/>
      <c r="T2535" s="8"/>
    </row>
    <row r="2536" spans="1:20" ht="15">
      <c r="A2536" s="13"/>
      <c r="B2536" s="13"/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8"/>
      <c r="N2536" s="8"/>
      <c r="O2536" s="8"/>
      <c r="P2536" s="8"/>
      <c r="Q2536" s="73"/>
      <c r="R2536" s="73"/>
      <c r="S2536" s="85"/>
      <c r="T2536" s="8"/>
    </row>
    <row r="2537" spans="1:20" ht="15">
      <c r="A2537" s="13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8"/>
      <c r="N2537" s="8"/>
      <c r="O2537" s="8"/>
      <c r="P2537" s="8"/>
      <c r="Q2537" s="73"/>
      <c r="R2537" s="73"/>
      <c r="S2537" s="85"/>
      <c r="T2537" s="8"/>
    </row>
    <row r="2538" spans="1:20" ht="15">
      <c r="A2538" s="13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8"/>
      <c r="N2538" s="8"/>
      <c r="O2538" s="8"/>
      <c r="P2538" s="8"/>
      <c r="Q2538" s="73"/>
      <c r="R2538" s="73"/>
      <c r="S2538" s="85"/>
      <c r="T2538" s="8"/>
    </row>
    <row r="2539" spans="1:20" ht="15">
      <c r="A2539" s="13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8"/>
      <c r="N2539" s="8"/>
      <c r="O2539" s="8"/>
      <c r="P2539" s="8"/>
      <c r="Q2539" s="73"/>
      <c r="R2539" s="73"/>
      <c r="S2539" s="85"/>
      <c r="T2539" s="8"/>
    </row>
    <row r="2540" spans="1:20" ht="15">
      <c r="A2540" s="13"/>
      <c r="B2540" s="13"/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8"/>
      <c r="N2540" s="8"/>
      <c r="O2540" s="8"/>
      <c r="P2540" s="8"/>
      <c r="Q2540" s="73"/>
      <c r="R2540" s="73"/>
      <c r="S2540" s="85"/>
      <c r="T2540" s="8"/>
    </row>
    <row r="2541" spans="1:20" ht="15">
      <c r="A2541" s="13"/>
      <c r="B2541" s="13"/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8"/>
      <c r="N2541" s="8"/>
      <c r="O2541" s="8"/>
      <c r="P2541" s="8"/>
      <c r="Q2541" s="73"/>
      <c r="R2541" s="73"/>
      <c r="S2541" s="85"/>
      <c r="T2541" s="8"/>
    </row>
    <row r="2542" spans="1:20" ht="15">
      <c r="A2542" s="13"/>
      <c r="B2542" s="13"/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8"/>
      <c r="N2542" s="8"/>
      <c r="O2542" s="8"/>
      <c r="P2542" s="8"/>
      <c r="Q2542" s="73"/>
      <c r="R2542" s="73"/>
      <c r="S2542" s="85"/>
      <c r="T2542" s="8"/>
    </row>
    <row r="2543" spans="1:20" ht="15">
      <c r="A2543" s="13"/>
      <c r="B2543" s="13"/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8"/>
      <c r="N2543" s="8"/>
      <c r="O2543" s="8"/>
      <c r="P2543" s="8"/>
      <c r="Q2543" s="73"/>
      <c r="R2543" s="73"/>
      <c r="S2543" s="85"/>
      <c r="T2543" s="8"/>
    </row>
    <row r="2544" spans="1:20" ht="15">
      <c r="A2544" s="13"/>
      <c r="B2544" s="13"/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8"/>
      <c r="N2544" s="8"/>
      <c r="O2544" s="8"/>
      <c r="P2544" s="8"/>
      <c r="Q2544" s="73"/>
      <c r="R2544" s="73"/>
      <c r="S2544" s="85"/>
      <c r="T2544" s="8"/>
    </row>
    <row r="2545" spans="1:20" ht="15">
      <c r="A2545" s="13"/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8"/>
      <c r="N2545" s="8"/>
      <c r="O2545" s="8"/>
      <c r="P2545" s="8"/>
      <c r="Q2545" s="73"/>
      <c r="R2545" s="73"/>
      <c r="S2545" s="85"/>
      <c r="T2545" s="8"/>
    </row>
    <row r="2546" spans="1:20" ht="15">
      <c r="A2546" s="13"/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8"/>
      <c r="N2546" s="8"/>
      <c r="O2546" s="8"/>
      <c r="P2546" s="8"/>
      <c r="Q2546" s="73"/>
      <c r="R2546" s="73"/>
      <c r="S2546" s="85"/>
      <c r="T2546" s="8"/>
    </row>
    <row r="2547" spans="1:20" ht="15">
      <c r="A2547" s="13"/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8"/>
      <c r="N2547" s="8"/>
      <c r="O2547" s="8"/>
      <c r="P2547" s="8"/>
      <c r="Q2547" s="73"/>
      <c r="R2547" s="73"/>
      <c r="S2547" s="85"/>
      <c r="T2547" s="8"/>
    </row>
    <row r="2548" spans="1:20" ht="15">
      <c r="A2548" s="13"/>
      <c r="B2548" s="13"/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8"/>
      <c r="N2548" s="8"/>
      <c r="O2548" s="8"/>
      <c r="P2548" s="8"/>
      <c r="Q2548" s="73"/>
      <c r="R2548" s="73"/>
      <c r="S2548" s="85"/>
      <c r="T2548" s="8"/>
    </row>
    <row r="2549" spans="1:20" ht="15">
      <c r="A2549" s="13"/>
      <c r="B2549" s="13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8"/>
      <c r="N2549" s="8"/>
      <c r="O2549" s="8"/>
      <c r="P2549" s="8"/>
      <c r="Q2549" s="73"/>
      <c r="R2549" s="73"/>
      <c r="S2549" s="85"/>
      <c r="T2549" s="8"/>
    </row>
    <row r="2550" spans="1:20" ht="15">
      <c r="A2550" s="13"/>
      <c r="B2550" s="13"/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8"/>
      <c r="N2550" s="8"/>
      <c r="O2550" s="8"/>
      <c r="P2550" s="8"/>
      <c r="Q2550" s="73"/>
      <c r="R2550" s="73"/>
      <c r="S2550" s="85"/>
      <c r="T2550" s="8"/>
    </row>
    <row r="2551" spans="1:20" ht="15">
      <c r="A2551" s="13"/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8"/>
      <c r="N2551" s="8"/>
      <c r="O2551" s="8"/>
      <c r="P2551" s="8"/>
      <c r="Q2551" s="73"/>
      <c r="R2551" s="73"/>
      <c r="S2551" s="85"/>
      <c r="T2551" s="8"/>
    </row>
    <row r="2552" spans="1:20" ht="15">
      <c r="A2552" s="13"/>
      <c r="B2552" s="13"/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8"/>
      <c r="N2552" s="8"/>
      <c r="O2552" s="8"/>
      <c r="P2552" s="8"/>
      <c r="Q2552" s="73"/>
      <c r="R2552" s="73"/>
      <c r="S2552" s="85"/>
      <c r="T2552" s="8"/>
    </row>
    <row r="2553" spans="1:20" ht="15">
      <c r="A2553" s="13"/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8"/>
      <c r="N2553" s="8"/>
      <c r="O2553" s="8"/>
      <c r="P2553" s="8"/>
      <c r="Q2553" s="73"/>
      <c r="R2553" s="73"/>
      <c r="S2553" s="85"/>
      <c r="T2553" s="8"/>
    </row>
    <row r="2554" spans="1:20" ht="15">
      <c r="A2554" s="13"/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8"/>
      <c r="N2554" s="8"/>
      <c r="O2554" s="8"/>
      <c r="P2554" s="8"/>
      <c r="Q2554" s="73"/>
      <c r="R2554" s="73"/>
      <c r="S2554" s="85"/>
      <c r="T2554" s="8"/>
    </row>
    <row r="2555" spans="1:20" ht="15">
      <c r="A2555" s="13"/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8"/>
      <c r="N2555" s="8"/>
      <c r="O2555" s="8"/>
      <c r="P2555" s="8"/>
      <c r="Q2555" s="73"/>
      <c r="R2555" s="73"/>
      <c r="S2555" s="85"/>
      <c r="T2555" s="8"/>
    </row>
    <row r="2556" spans="1:20" ht="15">
      <c r="A2556" s="13"/>
      <c r="B2556" s="13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8"/>
      <c r="N2556" s="8"/>
      <c r="O2556" s="8"/>
      <c r="P2556" s="8"/>
      <c r="Q2556" s="73"/>
      <c r="R2556" s="73"/>
      <c r="S2556" s="85"/>
      <c r="T2556" s="8"/>
    </row>
    <row r="2557" spans="1:20" ht="15">
      <c r="A2557" s="13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8"/>
      <c r="N2557" s="8"/>
      <c r="O2557" s="8"/>
      <c r="P2557" s="8"/>
      <c r="Q2557" s="73"/>
      <c r="R2557" s="73"/>
      <c r="S2557" s="85"/>
      <c r="T2557" s="8"/>
    </row>
    <row r="2558" spans="1:20" ht="15">
      <c r="A2558" s="13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8"/>
      <c r="N2558" s="8"/>
      <c r="O2558" s="8"/>
      <c r="P2558" s="8"/>
      <c r="Q2558" s="73"/>
      <c r="R2558" s="73"/>
      <c r="S2558" s="85"/>
      <c r="T2558" s="8"/>
    </row>
    <row r="2559" spans="1:20" ht="15">
      <c r="A2559" s="13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8"/>
      <c r="N2559" s="8"/>
      <c r="O2559" s="8"/>
      <c r="P2559" s="8"/>
      <c r="Q2559" s="73"/>
      <c r="R2559" s="73"/>
      <c r="S2559" s="85"/>
      <c r="T2559" s="8"/>
    </row>
    <row r="2560" spans="1:20" ht="15">
      <c r="A2560" s="13"/>
      <c r="B2560" s="13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8"/>
      <c r="N2560" s="8"/>
      <c r="O2560" s="8"/>
      <c r="P2560" s="8"/>
      <c r="Q2560" s="73"/>
      <c r="R2560" s="73"/>
      <c r="S2560" s="85"/>
      <c r="T2560" s="8"/>
    </row>
    <row r="2561" spans="1:20" ht="15">
      <c r="A2561" s="13"/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8"/>
      <c r="N2561" s="8"/>
      <c r="O2561" s="8"/>
      <c r="P2561" s="8"/>
      <c r="Q2561" s="73"/>
      <c r="R2561" s="73"/>
      <c r="S2561" s="85"/>
      <c r="T2561" s="8"/>
    </row>
    <row r="2562" spans="1:20" ht="15">
      <c r="A2562" s="13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8"/>
      <c r="N2562" s="8"/>
      <c r="O2562" s="8"/>
      <c r="P2562" s="8"/>
      <c r="Q2562" s="73"/>
      <c r="R2562" s="73"/>
      <c r="S2562" s="85"/>
      <c r="T2562" s="8"/>
    </row>
    <row r="2563" spans="1:20" ht="15">
      <c r="A2563" s="13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8"/>
      <c r="N2563" s="8"/>
      <c r="O2563" s="8"/>
      <c r="P2563" s="8"/>
      <c r="Q2563" s="73"/>
      <c r="R2563" s="73"/>
      <c r="S2563" s="85"/>
      <c r="T2563" s="8"/>
    </row>
    <row r="2564" spans="1:20" ht="15">
      <c r="A2564" s="13"/>
      <c r="B2564" s="13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8"/>
      <c r="N2564" s="8"/>
      <c r="O2564" s="8"/>
      <c r="P2564" s="8"/>
      <c r="Q2564" s="73"/>
      <c r="R2564" s="73"/>
      <c r="S2564" s="85"/>
      <c r="T2564" s="8"/>
    </row>
    <row r="2565" spans="1:20" ht="15">
      <c r="A2565" s="13"/>
      <c r="B2565" s="13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8"/>
      <c r="N2565" s="8"/>
      <c r="O2565" s="8"/>
      <c r="P2565" s="8"/>
      <c r="Q2565" s="73"/>
      <c r="R2565" s="73"/>
      <c r="S2565" s="85"/>
      <c r="T2565" s="8"/>
    </row>
    <row r="2566" spans="1:20" ht="15">
      <c r="A2566" s="13"/>
      <c r="B2566" s="13"/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8"/>
      <c r="N2566" s="8"/>
      <c r="O2566" s="8"/>
      <c r="P2566" s="8"/>
      <c r="Q2566" s="73"/>
      <c r="R2566" s="73"/>
      <c r="S2566" s="85"/>
      <c r="T2566" s="8"/>
    </row>
    <row r="2567" spans="1:20" ht="15">
      <c r="A2567" s="13"/>
      <c r="B2567" s="13"/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8"/>
      <c r="N2567" s="8"/>
      <c r="O2567" s="8"/>
      <c r="P2567" s="8"/>
      <c r="Q2567" s="73"/>
      <c r="R2567" s="73"/>
      <c r="S2567" s="85"/>
      <c r="T2567" s="8"/>
    </row>
    <row r="2568" spans="1:20" ht="15">
      <c r="A2568" s="13"/>
      <c r="B2568" s="13"/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8"/>
      <c r="N2568" s="8"/>
      <c r="O2568" s="8"/>
      <c r="P2568" s="8"/>
      <c r="Q2568" s="73"/>
      <c r="R2568" s="73"/>
      <c r="S2568" s="85"/>
      <c r="T2568" s="8"/>
    </row>
    <row r="2569" spans="1:20" ht="15">
      <c r="A2569" s="13"/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8"/>
      <c r="N2569" s="8"/>
      <c r="O2569" s="8"/>
      <c r="P2569" s="8"/>
      <c r="Q2569" s="73"/>
      <c r="R2569" s="73"/>
      <c r="S2569" s="85"/>
      <c r="T2569" s="8"/>
    </row>
    <row r="2570" spans="1:20" ht="15">
      <c r="A2570" s="13"/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8"/>
      <c r="N2570" s="8"/>
      <c r="O2570" s="8"/>
      <c r="P2570" s="8"/>
      <c r="Q2570" s="73"/>
      <c r="R2570" s="73"/>
      <c r="S2570" s="85"/>
      <c r="T2570" s="8"/>
    </row>
    <row r="2571" spans="1:20" ht="15">
      <c r="A2571" s="13"/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8"/>
      <c r="N2571" s="8"/>
      <c r="O2571" s="8"/>
      <c r="P2571" s="8"/>
      <c r="Q2571" s="73"/>
      <c r="R2571" s="73"/>
      <c r="S2571" s="85"/>
      <c r="T2571" s="8"/>
    </row>
    <row r="2572" spans="1:20" ht="15">
      <c r="A2572" s="13"/>
      <c r="B2572" s="13"/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8"/>
      <c r="N2572" s="8"/>
      <c r="O2572" s="8"/>
      <c r="P2572" s="8"/>
      <c r="Q2572" s="73"/>
      <c r="R2572" s="73"/>
      <c r="S2572" s="85"/>
      <c r="T2572" s="8"/>
    </row>
    <row r="2573" spans="1:20" ht="15">
      <c r="A2573" s="13"/>
      <c r="B2573" s="13"/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8"/>
      <c r="N2573" s="8"/>
      <c r="O2573" s="8"/>
      <c r="P2573" s="8"/>
      <c r="Q2573" s="73"/>
      <c r="R2573" s="73"/>
      <c r="S2573" s="85"/>
      <c r="T2573" s="8"/>
    </row>
    <row r="2574" spans="1:20" ht="15">
      <c r="A2574" s="13"/>
      <c r="B2574" s="13"/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8"/>
      <c r="N2574" s="8"/>
      <c r="O2574" s="8"/>
      <c r="P2574" s="8"/>
      <c r="Q2574" s="73"/>
      <c r="R2574" s="73"/>
      <c r="S2574" s="85"/>
      <c r="T2574" s="8"/>
    </row>
    <row r="2575" spans="1:20" ht="15">
      <c r="A2575" s="13"/>
      <c r="B2575" s="13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8"/>
      <c r="N2575" s="8"/>
      <c r="O2575" s="8"/>
      <c r="P2575" s="8"/>
      <c r="Q2575" s="73"/>
      <c r="R2575" s="73"/>
      <c r="S2575" s="85"/>
      <c r="T2575" s="8"/>
    </row>
    <row r="2576" spans="1:20" ht="15">
      <c r="A2576" s="13"/>
      <c r="B2576" s="13"/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8"/>
      <c r="N2576" s="8"/>
      <c r="O2576" s="8"/>
      <c r="P2576" s="8"/>
      <c r="Q2576" s="73"/>
      <c r="R2576" s="73"/>
      <c r="S2576" s="85"/>
      <c r="T2576" s="8"/>
    </row>
    <row r="2577" spans="1:20" ht="15">
      <c r="A2577" s="13"/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8"/>
      <c r="N2577" s="8"/>
      <c r="O2577" s="8"/>
      <c r="P2577" s="8"/>
      <c r="Q2577" s="73"/>
      <c r="R2577" s="73"/>
      <c r="S2577" s="85"/>
      <c r="T2577" s="8"/>
    </row>
    <row r="2578" spans="1:20" ht="15">
      <c r="A2578" s="13"/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8"/>
      <c r="N2578" s="8"/>
      <c r="O2578" s="8"/>
      <c r="P2578" s="8"/>
      <c r="Q2578" s="73"/>
      <c r="R2578" s="73"/>
      <c r="S2578" s="85"/>
      <c r="T2578" s="8"/>
    </row>
    <row r="2579" spans="1:20" ht="15">
      <c r="A2579" s="13"/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8"/>
      <c r="N2579" s="8"/>
      <c r="O2579" s="8"/>
      <c r="P2579" s="8"/>
      <c r="Q2579" s="73"/>
      <c r="R2579" s="73"/>
      <c r="S2579" s="85"/>
      <c r="T2579" s="8"/>
    </row>
    <row r="2580" spans="1:20" ht="15">
      <c r="A2580" s="13"/>
      <c r="B2580" s="13"/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8"/>
      <c r="N2580" s="8"/>
      <c r="O2580" s="8"/>
      <c r="P2580" s="8"/>
      <c r="Q2580" s="73"/>
      <c r="R2580" s="73"/>
      <c r="S2580" s="85"/>
      <c r="T2580" s="8"/>
    </row>
    <row r="2581" spans="1:20" ht="15">
      <c r="A2581" s="13"/>
      <c r="B2581" s="13"/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8"/>
      <c r="N2581" s="8"/>
      <c r="O2581" s="8"/>
      <c r="P2581" s="8"/>
      <c r="Q2581" s="73"/>
      <c r="R2581" s="73"/>
      <c r="S2581" s="85"/>
      <c r="T2581" s="8"/>
    </row>
    <row r="2582" spans="1:20" ht="15">
      <c r="A2582" s="13"/>
      <c r="B2582" s="13"/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8"/>
      <c r="N2582" s="8"/>
      <c r="O2582" s="8"/>
      <c r="P2582" s="8"/>
      <c r="Q2582" s="73"/>
      <c r="R2582" s="73"/>
      <c r="S2582" s="85"/>
      <c r="T2582" s="8"/>
    </row>
    <row r="2583" spans="1:20" ht="15">
      <c r="A2583" s="13"/>
      <c r="B2583" s="13"/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8"/>
      <c r="N2583" s="8"/>
      <c r="O2583" s="8"/>
      <c r="P2583" s="8"/>
      <c r="Q2583" s="73"/>
      <c r="R2583" s="73"/>
      <c r="S2583" s="85"/>
      <c r="T2583" s="8"/>
    </row>
    <row r="2584" spans="1:20" ht="15">
      <c r="A2584" s="13"/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8"/>
      <c r="N2584" s="8"/>
      <c r="O2584" s="8"/>
      <c r="P2584" s="8"/>
      <c r="Q2584" s="73"/>
      <c r="R2584" s="73"/>
      <c r="S2584" s="85"/>
      <c r="T2584" s="8"/>
    </row>
    <row r="2585" spans="1:20" ht="15">
      <c r="A2585" s="13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8"/>
      <c r="N2585" s="8"/>
      <c r="O2585" s="8"/>
      <c r="P2585" s="8"/>
      <c r="Q2585" s="73"/>
      <c r="R2585" s="73"/>
      <c r="S2585" s="85"/>
      <c r="T2585" s="8"/>
    </row>
    <row r="2586" spans="1:20" ht="15">
      <c r="A2586" s="13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8"/>
      <c r="N2586" s="8"/>
      <c r="O2586" s="8"/>
      <c r="P2586" s="8"/>
      <c r="Q2586" s="73"/>
      <c r="R2586" s="73"/>
      <c r="S2586" s="85"/>
      <c r="T2586" s="8"/>
    </row>
    <row r="2587" spans="1:20" ht="15">
      <c r="A2587" s="13"/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8"/>
      <c r="N2587" s="8"/>
      <c r="O2587" s="8"/>
      <c r="P2587" s="8"/>
      <c r="Q2587" s="73"/>
      <c r="R2587" s="73"/>
      <c r="S2587" s="85"/>
      <c r="T2587" s="8"/>
    </row>
    <row r="2588" spans="1:20" ht="15">
      <c r="A2588" s="13"/>
      <c r="B2588" s="13"/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8"/>
      <c r="N2588" s="8"/>
      <c r="O2588" s="8"/>
      <c r="P2588" s="8"/>
      <c r="Q2588" s="73"/>
      <c r="R2588" s="73"/>
      <c r="S2588" s="85"/>
      <c r="T2588" s="8"/>
    </row>
    <row r="2589" spans="1:20" ht="15">
      <c r="A2589" s="13"/>
      <c r="B2589" s="13"/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8"/>
      <c r="N2589" s="8"/>
      <c r="O2589" s="8"/>
      <c r="P2589" s="8"/>
      <c r="Q2589" s="73"/>
      <c r="R2589" s="73"/>
      <c r="S2589" s="85"/>
      <c r="T2589" s="8"/>
    </row>
    <row r="2590" spans="1:20" ht="15">
      <c r="A2590" s="13"/>
      <c r="B2590" s="13"/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8"/>
      <c r="N2590" s="8"/>
      <c r="O2590" s="8"/>
      <c r="P2590" s="8"/>
      <c r="Q2590" s="73"/>
      <c r="R2590" s="73"/>
      <c r="S2590" s="85"/>
      <c r="T2590" s="8"/>
    </row>
    <row r="2591" spans="1:20" ht="15">
      <c r="A2591" s="13"/>
      <c r="B2591" s="13"/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8"/>
      <c r="N2591" s="8"/>
      <c r="O2591" s="8"/>
      <c r="P2591" s="8"/>
      <c r="Q2591" s="73"/>
      <c r="R2591" s="73"/>
      <c r="S2591" s="85"/>
      <c r="T2591" s="8"/>
    </row>
    <row r="2592" spans="1:20" ht="15">
      <c r="A2592" s="13"/>
      <c r="B2592" s="13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8"/>
      <c r="N2592" s="8"/>
      <c r="O2592" s="8"/>
      <c r="P2592" s="8"/>
      <c r="Q2592" s="73"/>
      <c r="R2592" s="73"/>
      <c r="S2592" s="85"/>
      <c r="T2592" s="8"/>
    </row>
    <row r="2593" spans="1:20" ht="15">
      <c r="A2593" s="13"/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8"/>
      <c r="N2593" s="8"/>
      <c r="O2593" s="8"/>
      <c r="P2593" s="8"/>
      <c r="Q2593" s="73"/>
      <c r="R2593" s="73"/>
      <c r="S2593" s="85"/>
      <c r="T2593" s="8"/>
    </row>
    <row r="2594" spans="1:20" ht="15">
      <c r="A2594" s="13"/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8"/>
      <c r="N2594" s="8"/>
      <c r="O2594" s="8"/>
      <c r="P2594" s="8"/>
      <c r="Q2594" s="73"/>
      <c r="R2594" s="73"/>
      <c r="S2594" s="85"/>
      <c r="T2594" s="8"/>
    </row>
    <row r="2595" spans="1:20" ht="15">
      <c r="A2595" s="13"/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8"/>
      <c r="N2595" s="8"/>
      <c r="O2595" s="8"/>
      <c r="P2595" s="8"/>
      <c r="Q2595" s="73"/>
      <c r="R2595" s="73"/>
      <c r="S2595" s="85"/>
      <c r="T2595" s="8"/>
    </row>
    <row r="2596" spans="1:20" ht="15">
      <c r="A2596" s="13"/>
      <c r="B2596" s="13"/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8"/>
      <c r="N2596" s="8"/>
      <c r="O2596" s="8"/>
      <c r="P2596" s="8"/>
      <c r="Q2596" s="73"/>
      <c r="R2596" s="73"/>
      <c r="S2596" s="85"/>
      <c r="T2596" s="8"/>
    </row>
    <row r="2597" spans="1:20" ht="15">
      <c r="A2597" s="13"/>
      <c r="B2597" s="13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8"/>
      <c r="N2597" s="8"/>
      <c r="O2597" s="8"/>
      <c r="P2597" s="8"/>
      <c r="Q2597" s="73"/>
      <c r="R2597" s="73"/>
      <c r="S2597" s="85"/>
      <c r="T2597" s="8"/>
    </row>
    <row r="2598" spans="1:20" ht="15">
      <c r="A2598" s="13"/>
      <c r="B2598" s="13"/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8"/>
      <c r="N2598" s="8"/>
      <c r="O2598" s="8"/>
      <c r="P2598" s="8"/>
      <c r="Q2598" s="73"/>
      <c r="R2598" s="73"/>
      <c r="S2598" s="85"/>
      <c r="T2598" s="8"/>
    </row>
    <row r="2599" spans="1:20" ht="15">
      <c r="A2599" s="13"/>
      <c r="B2599" s="13"/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8"/>
      <c r="N2599" s="8"/>
      <c r="O2599" s="8"/>
      <c r="P2599" s="8"/>
      <c r="Q2599" s="73"/>
      <c r="R2599" s="73"/>
      <c r="S2599" s="85"/>
      <c r="T2599" s="8"/>
    </row>
    <row r="2600" spans="1:20" ht="15">
      <c r="A2600" s="13"/>
      <c r="B2600" s="13"/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8"/>
      <c r="N2600" s="8"/>
      <c r="O2600" s="8"/>
      <c r="P2600" s="8"/>
      <c r="Q2600" s="73"/>
      <c r="R2600" s="73"/>
      <c r="S2600" s="85"/>
      <c r="T2600" s="8"/>
    </row>
    <row r="2601" spans="1:20" ht="15">
      <c r="A2601" s="13"/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8"/>
      <c r="N2601" s="8"/>
      <c r="O2601" s="8"/>
      <c r="P2601" s="8"/>
      <c r="Q2601" s="73"/>
      <c r="R2601" s="73"/>
      <c r="S2601" s="85"/>
      <c r="T2601" s="8"/>
    </row>
    <row r="2602" spans="1:20" ht="15">
      <c r="A2602" s="13"/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8"/>
      <c r="N2602" s="8"/>
      <c r="O2602" s="8"/>
      <c r="P2602" s="8"/>
      <c r="Q2602" s="73"/>
      <c r="R2602" s="73"/>
      <c r="S2602" s="85"/>
      <c r="T2602" s="8"/>
    </row>
    <row r="2603" spans="1:20" ht="15">
      <c r="A2603" s="13"/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8"/>
      <c r="N2603" s="8"/>
      <c r="O2603" s="8"/>
      <c r="P2603" s="8"/>
      <c r="Q2603" s="73"/>
      <c r="R2603" s="73"/>
      <c r="S2603" s="85"/>
      <c r="T2603" s="8"/>
    </row>
    <row r="2604" spans="1:20" ht="15">
      <c r="A2604" s="13"/>
      <c r="B2604" s="13"/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8"/>
      <c r="N2604" s="8"/>
      <c r="O2604" s="8"/>
      <c r="P2604" s="8"/>
      <c r="Q2604" s="73"/>
      <c r="R2604" s="73"/>
      <c r="S2604" s="85"/>
      <c r="T2604" s="8"/>
    </row>
    <row r="2605" spans="1:20" ht="15">
      <c r="A2605" s="13"/>
      <c r="B2605" s="13"/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8"/>
      <c r="N2605" s="8"/>
      <c r="O2605" s="8"/>
      <c r="P2605" s="8"/>
      <c r="Q2605" s="73"/>
      <c r="R2605" s="73"/>
      <c r="S2605" s="85"/>
      <c r="T2605" s="8"/>
    </row>
    <row r="2606" spans="1:20" ht="15">
      <c r="A2606" s="13"/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8"/>
      <c r="N2606" s="8"/>
      <c r="O2606" s="8"/>
      <c r="P2606" s="8"/>
      <c r="Q2606" s="73"/>
      <c r="R2606" s="73"/>
      <c r="S2606" s="85"/>
      <c r="T2606" s="8"/>
    </row>
    <row r="2607" spans="1:20" ht="15">
      <c r="A2607" s="13"/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8"/>
      <c r="N2607" s="8"/>
      <c r="O2607" s="8"/>
      <c r="P2607" s="8"/>
      <c r="Q2607" s="73"/>
      <c r="R2607" s="73"/>
      <c r="S2607" s="85"/>
      <c r="T2607" s="8"/>
    </row>
    <row r="2608" spans="1:20" ht="15">
      <c r="A2608" s="13"/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8"/>
      <c r="N2608" s="8"/>
      <c r="O2608" s="8"/>
      <c r="P2608" s="8"/>
      <c r="Q2608" s="73"/>
      <c r="R2608" s="73"/>
      <c r="S2608" s="85"/>
      <c r="T2608" s="8"/>
    </row>
    <row r="2609" spans="1:20" ht="15">
      <c r="A2609" s="13"/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8"/>
      <c r="N2609" s="8"/>
      <c r="O2609" s="8"/>
      <c r="P2609" s="8"/>
      <c r="Q2609" s="73"/>
      <c r="R2609" s="73"/>
      <c r="S2609" s="85"/>
      <c r="T2609" s="8"/>
    </row>
    <row r="2610" spans="1:20" ht="15">
      <c r="A2610" s="13"/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8"/>
      <c r="N2610" s="8"/>
      <c r="O2610" s="8"/>
      <c r="P2610" s="8"/>
      <c r="Q2610" s="73"/>
      <c r="R2610" s="73"/>
      <c r="S2610" s="85"/>
      <c r="T2610" s="8"/>
    </row>
    <row r="2611" spans="1:20" ht="15">
      <c r="A2611" s="13"/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8"/>
      <c r="N2611" s="8"/>
      <c r="O2611" s="8"/>
      <c r="P2611" s="8"/>
      <c r="Q2611" s="73"/>
      <c r="R2611" s="73"/>
      <c r="S2611" s="85"/>
      <c r="T2611" s="8"/>
    </row>
    <row r="2612" spans="1:20" ht="15">
      <c r="A2612" s="13"/>
      <c r="B2612" s="13"/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8"/>
      <c r="N2612" s="8"/>
      <c r="O2612" s="8"/>
      <c r="P2612" s="8"/>
      <c r="Q2612" s="73"/>
      <c r="R2612" s="73"/>
      <c r="S2612" s="85"/>
      <c r="T2612" s="8"/>
    </row>
    <row r="2613" spans="1:20" ht="15">
      <c r="A2613" s="13"/>
      <c r="B2613" s="13"/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8"/>
      <c r="N2613" s="8"/>
      <c r="O2613" s="8"/>
      <c r="P2613" s="8"/>
      <c r="Q2613" s="73"/>
      <c r="R2613" s="73"/>
      <c r="S2613" s="85"/>
      <c r="T2613" s="8"/>
    </row>
    <row r="2614" spans="1:20" ht="15">
      <c r="A2614" s="13"/>
      <c r="B2614" s="13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8"/>
      <c r="N2614" s="8"/>
      <c r="O2614" s="8"/>
      <c r="P2614" s="8"/>
      <c r="Q2614" s="73"/>
      <c r="R2614" s="73"/>
      <c r="S2614" s="85"/>
      <c r="T2614" s="8"/>
    </row>
    <row r="2615" spans="1:20" ht="15">
      <c r="A2615" s="13"/>
      <c r="B2615" s="13"/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8"/>
      <c r="N2615" s="8"/>
      <c r="O2615" s="8"/>
      <c r="P2615" s="8"/>
      <c r="Q2615" s="73"/>
      <c r="R2615" s="73"/>
      <c r="S2615" s="85"/>
      <c r="T2615" s="8"/>
    </row>
    <row r="2616" spans="1:20" ht="15">
      <c r="A2616" s="13"/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8"/>
      <c r="N2616" s="8"/>
      <c r="O2616" s="8"/>
      <c r="P2616" s="8"/>
      <c r="Q2616" s="73"/>
      <c r="R2616" s="73"/>
      <c r="S2616" s="85"/>
      <c r="T2616" s="8"/>
    </row>
    <row r="2617" spans="1:20" ht="15">
      <c r="A2617" s="13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8"/>
      <c r="N2617" s="8"/>
      <c r="O2617" s="8"/>
      <c r="P2617" s="8"/>
      <c r="Q2617" s="73"/>
      <c r="R2617" s="73"/>
      <c r="S2617" s="85"/>
      <c r="T2617" s="8"/>
    </row>
    <row r="2618" spans="1:20" ht="15">
      <c r="A2618" s="13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8"/>
      <c r="N2618" s="8"/>
      <c r="O2618" s="8"/>
      <c r="P2618" s="8"/>
      <c r="Q2618" s="73"/>
      <c r="R2618" s="73"/>
      <c r="S2618" s="85"/>
      <c r="T2618" s="8"/>
    </row>
    <row r="2619" spans="1:20" ht="15">
      <c r="A2619" s="13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8"/>
      <c r="N2619" s="8"/>
      <c r="O2619" s="8"/>
      <c r="P2619" s="8"/>
      <c r="Q2619" s="73"/>
      <c r="R2619" s="73"/>
      <c r="S2619" s="85"/>
      <c r="T2619" s="8"/>
    </row>
    <row r="2620" spans="1:20" ht="15">
      <c r="A2620" s="13"/>
      <c r="B2620" s="13"/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8"/>
      <c r="N2620" s="8"/>
      <c r="O2620" s="8"/>
      <c r="P2620" s="8"/>
      <c r="Q2620" s="73"/>
      <c r="R2620" s="73"/>
      <c r="S2620" s="85"/>
      <c r="T2620" s="8"/>
    </row>
    <row r="2621" spans="1:20" ht="15">
      <c r="A2621" s="13"/>
      <c r="B2621" s="13"/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8"/>
      <c r="N2621" s="8"/>
      <c r="O2621" s="8"/>
      <c r="P2621" s="8"/>
      <c r="Q2621" s="73"/>
      <c r="R2621" s="73"/>
      <c r="S2621" s="85"/>
      <c r="T2621" s="8"/>
    </row>
    <row r="2622" spans="1:20" ht="15">
      <c r="A2622" s="13"/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8"/>
      <c r="N2622" s="8"/>
      <c r="O2622" s="8"/>
      <c r="P2622" s="8"/>
      <c r="Q2622" s="73"/>
      <c r="R2622" s="73"/>
      <c r="S2622" s="85"/>
      <c r="T2622" s="8"/>
    </row>
    <row r="2623" spans="1:20" ht="15">
      <c r="A2623" s="13"/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8"/>
      <c r="N2623" s="8"/>
      <c r="O2623" s="8"/>
      <c r="P2623" s="8"/>
      <c r="Q2623" s="73"/>
      <c r="R2623" s="73"/>
      <c r="S2623" s="85"/>
      <c r="T2623" s="8"/>
    </row>
    <row r="2624" spans="1:20" ht="15">
      <c r="A2624" s="13"/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8"/>
      <c r="N2624" s="8"/>
      <c r="O2624" s="8"/>
      <c r="P2624" s="8"/>
      <c r="Q2624" s="73"/>
      <c r="R2624" s="73"/>
      <c r="S2624" s="85"/>
      <c r="T2624" s="8"/>
    </row>
    <row r="2625" spans="1:20" ht="15">
      <c r="A2625" s="13"/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8"/>
      <c r="N2625" s="8"/>
      <c r="O2625" s="8"/>
      <c r="P2625" s="8"/>
      <c r="Q2625" s="73"/>
      <c r="R2625" s="73"/>
      <c r="S2625" s="85"/>
      <c r="T2625" s="8"/>
    </row>
    <row r="2626" spans="1:20" ht="15">
      <c r="A2626" s="13"/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8"/>
      <c r="N2626" s="8"/>
      <c r="O2626" s="8"/>
      <c r="P2626" s="8"/>
      <c r="Q2626" s="73"/>
      <c r="R2626" s="73"/>
      <c r="S2626" s="85"/>
      <c r="T2626" s="8"/>
    </row>
    <row r="2627" spans="1:20" ht="15">
      <c r="A2627" s="13"/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8"/>
      <c r="N2627" s="8"/>
      <c r="O2627" s="8"/>
      <c r="P2627" s="8"/>
      <c r="Q2627" s="73"/>
      <c r="R2627" s="73"/>
      <c r="S2627" s="85"/>
      <c r="T2627" s="8"/>
    </row>
    <row r="2628" spans="1:20" ht="15">
      <c r="A2628" s="13"/>
      <c r="B2628" s="13"/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8"/>
      <c r="N2628" s="8"/>
      <c r="O2628" s="8"/>
      <c r="P2628" s="8"/>
      <c r="Q2628" s="73"/>
      <c r="R2628" s="73"/>
      <c r="S2628" s="85"/>
      <c r="T2628" s="8"/>
    </row>
    <row r="2629" spans="1:20" ht="15">
      <c r="A2629" s="13"/>
      <c r="B2629" s="13"/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8"/>
      <c r="N2629" s="8"/>
      <c r="O2629" s="8"/>
      <c r="P2629" s="8"/>
      <c r="Q2629" s="73"/>
      <c r="R2629" s="73"/>
      <c r="S2629" s="85"/>
      <c r="T2629" s="8"/>
    </row>
    <row r="2630" spans="1:20" ht="15">
      <c r="A2630" s="13"/>
      <c r="B2630" s="13"/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8"/>
      <c r="N2630" s="8"/>
      <c r="O2630" s="8"/>
      <c r="P2630" s="8"/>
      <c r="Q2630" s="73"/>
      <c r="R2630" s="73"/>
      <c r="S2630" s="85"/>
      <c r="T2630" s="8"/>
    </row>
    <row r="2631" spans="1:20" ht="15">
      <c r="A2631" s="13"/>
      <c r="B2631" s="13"/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8"/>
      <c r="N2631" s="8"/>
      <c r="O2631" s="8"/>
      <c r="P2631" s="8"/>
      <c r="Q2631" s="73"/>
      <c r="R2631" s="73"/>
      <c r="S2631" s="85"/>
      <c r="T2631" s="8"/>
    </row>
    <row r="2632" spans="1:20" ht="15">
      <c r="A2632" s="13"/>
      <c r="B2632" s="13"/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8"/>
      <c r="N2632" s="8"/>
      <c r="O2632" s="8"/>
      <c r="P2632" s="8"/>
      <c r="Q2632" s="73"/>
      <c r="R2632" s="73"/>
      <c r="S2632" s="85"/>
      <c r="T2632" s="8"/>
    </row>
    <row r="2633" spans="1:20" ht="15">
      <c r="A2633" s="13"/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8"/>
      <c r="N2633" s="8"/>
      <c r="O2633" s="8"/>
      <c r="P2633" s="8"/>
      <c r="Q2633" s="73"/>
      <c r="R2633" s="73"/>
      <c r="S2633" s="85"/>
      <c r="T2633" s="8"/>
    </row>
    <row r="2634" spans="1:20" ht="15">
      <c r="A2634" s="13"/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8"/>
      <c r="N2634" s="8"/>
      <c r="O2634" s="8"/>
      <c r="P2634" s="8"/>
      <c r="Q2634" s="73"/>
      <c r="R2634" s="73"/>
      <c r="S2634" s="85"/>
      <c r="T2634" s="8"/>
    </row>
    <row r="2635" spans="1:20" ht="15">
      <c r="A2635" s="13"/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8"/>
      <c r="N2635" s="8"/>
      <c r="O2635" s="8"/>
      <c r="P2635" s="8"/>
      <c r="Q2635" s="73"/>
      <c r="R2635" s="73"/>
      <c r="S2635" s="85"/>
      <c r="T2635" s="8"/>
    </row>
    <row r="2636" spans="1:20" ht="15">
      <c r="A2636" s="13"/>
      <c r="B2636" s="13"/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8"/>
      <c r="N2636" s="8"/>
      <c r="O2636" s="8"/>
      <c r="P2636" s="8"/>
      <c r="Q2636" s="73"/>
      <c r="R2636" s="73"/>
      <c r="S2636" s="85"/>
      <c r="T2636" s="8"/>
    </row>
    <row r="2637" spans="1:20" ht="15">
      <c r="A2637" s="13"/>
      <c r="B2637" s="13"/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8"/>
      <c r="N2637" s="8"/>
      <c r="O2637" s="8"/>
      <c r="P2637" s="8"/>
      <c r="Q2637" s="73"/>
      <c r="R2637" s="73"/>
      <c r="S2637" s="85"/>
      <c r="T2637" s="8"/>
    </row>
    <row r="2638" spans="1:20" ht="15">
      <c r="A2638" s="13"/>
      <c r="B2638" s="13"/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8"/>
      <c r="N2638" s="8"/>
      <c r="O2638" s="8"/>
      <c r="P2638" s="8"/>
      <c r="Q2638" s="73"/>
      <c r="R2638" s="73"/>
      <c r="S2638" s="85"/>
      <c r="T2638" s="8"/>
    </row>
    <row r="2639" spans="1:20" ht="15">
      <c r="A2639" s="13"/>
      <c r="B2639" s="13"/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8"/>
      <c r="N2639" s="8"/>
      <c r="O2639" s="8"/>
      <c r="P2639" s="8"/>
      <c r="Q2639" s="73"/>
      <c r="R2639" s="73"/>
      <c r="S2639" s="85"/>
      <c r="T2639" s="8"/>
    </row>
    <row r="2640" spans="1:20" ht="15">
      <c r="A2640" s="13"/>
      <c r="B2640" s="13"/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8"/>
      <c r="N2640" s="8"/>
      <c r="O2640" s="8"/>
      <c r="P2640" s="8"/>
      <c r="Q2640" s="73"/>
      <c r="R2640" s="73"/>
      <c r="S2640" s="85"/>
      <c r="T2640" s="8"/>
    </row>
    <row r="2641" spans="1:20" ht="15">
      <c r="A2641" s="13"/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8"/>
      <c r="N2641" s="8"/>
      <c r="O2641" s="8"/>
      <c r="P2641" s="8"/>
      <c r="Q2641" s="73"/>
      <c r="R2641" s="73"/>
      <c r="S2641" s="85"/>
      <c r="T2641" s="8"/>
    </row>
    <row r="2642" spans="1:20" ht="15">
      <c r="A2642" s="13"/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8"/>
      <c r="N2642" s="8"/>
      <c r="O2642" s="8"/>
      <c r="P2642" s="8"/>
      <c r="Q2642" s="73"/>
      <c r="R2642" s="73"/>
      <c r="S2642" s="85"/>
      <c r="T2642" s="8"/>
    </row>
    <row r="2643" spans="1:20" ht="15">
      <c r="A2643" s="13"/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8"/>
      <c r="N2643" s="8"/>
      <c r="O2643" s="8"/>
      <c r="P2643" s="8"/>
      <c r="Q2643" s="73"/>
      <c r="R2643" s="73"/>
      <c r="S2643" s="85"/>
      <c r="T2643" s="8"/>
    </row>
    <row r="2644" spans="1:20" ht="15">
      <c r="A2644" s="13"/>
      <c r="B2644" s="13"/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8"/>
      <c r="N2644" s="8"/>
      <c r="O2644" s="8"/>
      <c r="P2644" s="8"/>
      <c r="Q2644" s="73"/>
      <c r="R2644" s="73"/>
      <c r="S2644" s="85"/>
      <c r="T2644" s="8"/>
    </row>
    <row r="2645" spans="1:20" ht="15">
      <c r="A2645" s="13"/>
      <c r="B2645" s="13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8"/>
      <c r="N2645" s="8"/>
      <c r="O2645" s="8"/>
      <c r="P2645" s="8"/>
      <c r="Q2645" s="73"/>
      <c r="R2645" s="73"/>
      <c r="S2645" s="85"/>
      <c r="T2645" s="8"/>
    </row>
    <row r="2646" spans="1:20" ht="15">
      <c r="A2646" s="13"/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8"/>
      <c r="N2646" s="8"/>
      <c r="O2646" s="8"/>
      <c r="P2646" s="8"/>
      <c r="Q2646" s="73"/>
      <c r="R2646" s="73"/>
      <c r="S2646" s="85"/>
      <c r="T2646" s="8"/>
    </row>
    <row r="2647" spans="1:20" ht="15">
      <c r="A2647" s="13"/>
      <c r="B2647" s="13"/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8"/>
      <c r="N2647" s="8"/>
      <c r="O2647" s="8"/>
      <c r="P2647" s="8"/>
      <c r="Q2647" s="73"/>
      <c r="R2647" s="73"/>
      <c r="S2647" s="85"/>
      <c r="T2647" s="8"/>
    </row>
    <row r="2648" spans="1:20" ht="15">
      <c r="A2648" s="13"/>
      <c r="B2648" s="13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8"/>
      <c r="N2648" s="8"/>
      <c r="O2648" s="8"/>
      <c r="P2648" s="8"/>
      <c r="Q2648" s="73"/>
      <c r="R2648" s="73"/>
      <c r="S2648" s="85"/>
      <c r="T2648" s="8"/>
    </row>
    <row r="2649" spans="1:20" ht="15">
      <c r="A2649" s="13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8"/>
      <c r="N2649" s="8"/>
      <c r="O2649" s="8"/>
      <c r="P2649" s="8"/>
      <c r="Q2649" s="73"/>
      <c r="R2649" s="73"/>
      <c r="S2649" s="85"/>
      <c r="T2649" s="8"/>
    </row>
    <row r="2650" spans="1:20" ht="15">
      <c r="A2650" s="13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8"/>
      <c r="N2650" s="8"/>
      <c r="O2650" s="8"/>
      <c r="P2650" s="8"/>
      <c r="Q2650" s="73"/>
      <c r="R2650" s="73"/>
      <c r="S2650" s="85"/>
      <c r="T2650" s="8"/>
    </row>
    <row r="2651" spans="1:20" ht="15">
      <c r="A2651" s="13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8"/>
      <c r="N2651" s="8"/>
      <c r="O2651" s="8"/>
      <c r="P2651" s="8"/>
      <c r="Q2651" s="73"/>
      <c r="R2651" s="73"/>
      <c r="S2651" s="85"/>
      <c r="T2651" s="8"/>
    </row>
    <row r="2652" spans="1:20" ht="15">
      <c r="A2652" s="13"/>
      <c r="B2652" s="13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8"/>
      <c r="N2652" s="8"/>
      <c r="O2652" s="8"/>
      <c r="P2652" s="8"/>
      <c r="Q2652" s="73"/>
      <c r="R2652" s="73"/>
      <c r="S2652" s="85"/>
      <c r="T2652" s="8"/>
    </row>
    <row r="2653" spans="1:20" ht="15">
      <c r="A2653" s="13"/>
      <c r="B2653" s="13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8"/>
      <c r="N2653" s="8"/>
      <c r="O2653" s="8"/>
      <c r="P2653" s="8"/>
      <c r="Q2653" s="73"/>
      <c r="R2653" s="73"/>
      <c r="S2653" s="85"/>
      <c r="T2653" s="8"/>
    </row>
    <row r="2654" spans="1:20" ht="15">
      <c r="A2654" s="13"/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8"/>
      <c r="N2654" s="8"/>
      <c r="O2654" s="8"/>
      <c r="P2654" s="8"/>
      <c r="Q2654" s="73"/>
      <c r="R2654" s="73"/>
      <c r="S2654" s="85"/>
      <c r="T2654" s="8"/>
    </row>
    <row r="2655" spans="1:20" ht="15">
      <c r="A2655" s="13"/>
      <c r="B2655" s="13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8"/>
      <c r="N2655" s="8"/>
      <c r="O2655" s="8"/>
      <c r="P2655" s="8"/>
      <c r="Q2655" s="73"/>
      <c r="R2655" s="73"/>
      <c r="S2655" s="85"/>
      <c r="T2655" s="8"/>
    </row>
    <row r="2656" spans="1:20" ht="15">
      <c r="A2656" s="13"/>
      <c r="B2656" s="13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8"/>
      <c r="N2656" s="8"/>
      <c r="O2656" s="8"/>
      <c r="P2656" s="8"/>
      <c r="Q2656" s="73"/>
      <c r="R2656" s="73"/>
      <c r="S2656" s="85"/>
      <c r="T2656" s="8"/>
    </row>
    <row r="2657" spans="1:20" ht="15">
      <c r="A2657" s="13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8"/>
      <c r="N2657" s="8"/>
      <c r="O2657" s="8"/>
      <c r="P2657" s="8"/>
      <c r="Q2657" s="73"/>
      <c r="R2657" s="73"/>
      <c r="S2657" s="85"/>
      <c r="T2657" s="8"/>
    </row>
    <row r="2658" spans="1:20" ht="15">
      <c r="A2658" s="13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8"/>
      <c r="N2658" s="8"/>
      <c r="O2658" s="8"/>
      <c r="P2658" s="8"/>
      <c r="Q2658" s="73"/>
      <c r="R2658" s="73"/>
      <c r="S2658" s="85"/>
      <c r="T2658" s="8"/>
    </row>
    <row r="2659" spans="1:20" ht="15">
      <c r="A2659" s="13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8"/>
      <c r="N2659" s="8"/>
      <c r="O2659" s="8"/>
      <c r="P2659" s="8"/>
      <c r="Q2659" s="73"/>
      <c r="R2659" s="73"/>
      <c r="S2659" s="85"/>
      <c r="T2659" s="8"/>
    </row>
    <row r="2660" spans="1:20" ht="15">
      <c r="A2660" s="13"/>
      <c r="B2660" s="13"/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8"/>
      <c r="N2660" s="8"/>
      <c r="O2660" s="8"/>
      <c r="P2660" s="8"/>
      <c r="Q2660" s="73"/>
      <c r="R2660" s="73"/>
      <c r="S2660" s="85"/>
      <c r="T2660" s="8"/>
    </row>
    <row r="2661" spans="1:20" ht="15">
      <c r="A2661" s="13"/>
      <c r="B2661" s="13"/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8"/>
      <c r="N2661" s="8"/>
      <c r="O2661" s="8"/>
      <c r="P2661" s="8"/>
      <c r="Q2661" s="73"/>
      <c r="R2661" s="73"/>
      <c r="S2661" s="85"/>
      <c r="T2661" s="8"/>
    </row>
    <row r="2662" spans="1:20" ht="15">
      <c r="A2662" s="13"/>
      <c r="B2662" s="13"/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8"/>
      <c r="N2662" s="8"/>
      <c r="O2662" s="8"/>
      <c r="P2662" s="8"/>
      <c r="Q2662" s="73"/>
      <c r="R2662" s="73"/>
      <c r="S2662" s="85"/>
      <c r="T2662" s="8"/>
    </row>
    <row r="2663" spans="1:20" ht="15">
      <c r="A2663" s="13"/>
      <c r="B2663" s="13"/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8"/>
      <c r="N2663" s="8"/>
      <c r="O2663" s="8"/>
      <c r="P2663" s="8"/>
      <c r="Q2663" s="73"/>
      <c r="R2663" s="73"/>
      <c r="S2663" s="85"/>
      <c r="T2663" s="8"/>
    </row>
    <row r="2664" spans="1:20" ht="15">
      <c r="A2664" s="13"/>
      <c r="B2664" s="13"/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8"/>
      <c r="N2664" s="8"/>
      <c r="O2664" s="8"/>
      <c r="P2664" s="8"/>
      <c r="Q2664" s="73"/>
      <c r="R2664" s="73"/>
      <c r="S2664" s="85"/>
      <c r="T2664" s="8"/>
    </row>
    <row r="2665" spans="1:20" ht="15">
      <c r="A2665" s="13"/>
      <c r="B2665" s="13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8"/>
      <c r="N2665" s="8"/>
      <c r="O2665" s="8"/>
      <c r="P2665" s="8"/>
      <c r="Q2665" s="73"/>
      <c r="R2665" s="73"/>
      <c r="S2665" s="85"/>
      <c r="T2665" s="8"/>
    </row>
    <row r="2666" spans="1:20" ht="15">
      <c r="A2666" s="13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8"/>
      <c r="N2666" s="8"/>
      <c r="O2666" s="8"/>
      <c r="P2666" s="8"/>
      <c r="Q2666" s="73"/>
      <c r="R2666" s="73"/>
      <c r="S2666" s="85"/>
      <c r="T2666" s="8"/>
    </row>
    <row r="2667" spans="1:20" ht="15">
      <c r="A2667" s="13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8"/>
      <c r="N2667" s="8"/>
      <c r="O2667" s="8"/>
      <c r="P2667" s="8"/>
      <c r="Q2667" s="73"/>
      <c r="R2667" s="73"/>
      <c r="S2667" s="85"/>
      <c r="T2667" s="8"/>
    </row>
    <row r="2668" spans="1:20" ht="15">
      <c r="A2668" s="13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8"/>
      <c r="N2668" s="8"/>
      <c r="O2668" s="8"/>
      <c r="P2668" s="8"/>
      <c r="Q2668" s="73"/>
      <c r="R2668" s="73"/>
      <c r="S2668" s="85"/>
      <c r="T2668" s="8"/>
    </row>
    <row r="2669" spans="1:20" ht="15">
      <c r="A2669" s="13"/>
      <c r="B2669" s="13"/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8"/>
      <c r="N2669" s="8"/>
      <c r="O2669" s="8"/>
      <c r="P2669" s="8"/>
      <c r="Q2669" s="73"/>
      <c r="R2669" s="73"/>
      <c r="S2669" s="85"/>
      <c r="T2669" s="8"/>
    </row>
    <row r="2670" spans="1:20" ht="15">
      <c r="A2670" s="13"/>
      <c r="B2670" s="13"/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8"/>
      <c r="N2670" s="8"/>
      <c r="O2670" s="8"/>
      <c r="P2670" s="8"/>
      <c r="Q2670" s="73"/>
      <c r="R2670" s="73"/>
      <c r="S2670" s="85"/>
      <c r="T2670" s="8"/>
    </row>
    <row r="2671" spans="1:20" ht="15">
      <c r="A2671" s="13"/>
      <c r="B2671" s="13"/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M2671" s="8"/>
      <c r="N2671" s="8"/>
      <c r="O2671" s="8"/>
      <c r="P2671" s="8"/>
      <c r="Q2671" s="73"/>
      <c r="R2671" s="73"/>
      <c r="S2671" s="85"/>
      <c r="T2671" s="8"/>
    </row>
    <row r="2672" spans="1:20" ht="15">
      <c r="A2672" s="13"/>
      <c r="B2672" s="13"/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M2672" s="8"/>
      <c r="N2672" s="8"/>
      <c r="O2672" s="8"/>
      <c r="P2672" s="8"/>
      <c r="Q2672" s="73"/>
      <c r="R2672" s="73"/>
      <c r="S2672" s="85"/>
      <c r="T2672" s="8"/>
    </row>
    <row r="2673" spans="1:20" ht="15">
      <c r="A2673" s="13"/>
      <c r="B2673" s="13"/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8"/>
      <c r="N2673" s="8"/>
      <c r="O2673" s="8"/>
      <c r="P2673" s="8"/>
      <c r="Q2673" s="73"/>
      <c r="R2673" s="73"/>
      <c r="S2673" s="85"/>
      <c r="T2673" s="8"/>
    </row>
    <row r="2674" spans="1:20" ht="15">
      <c r="A2674" s="13"/>
      <c r="B2674" s="13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M2674" s="8"/>
      <c r="N2674" s="8"/>
      <c r="O2674" s="8"/>
      <c r="P2674" s="8"/>
      <c r="Q2674" s="73"/>
      <c r="R2674" s="73"/>
      <c r="S2674" s="85"/>
      <c r="T2674" s="8"/>
    </row>
    <row r="2675" spans="1:20" ht="15">
      <c r="A2675" s="13"/>
      <c r="B2675" s="13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M2675" s="8"/>
      <c r="N2675" s="8"/>
      <c r="O2675" s="8"/>
      <c r="P2675" s="8"/>
      <c r="Q2675" s="73"/>
      <c r="R2675" s="73"/>
      <c r="S2675" s="85"/>
      <c r="T2675" s="8"/>
    </row>
    <row r="2676" spans="1:20" ht="15">
      <c r="A2676" s="13"/>
      <c r="B2676" s="13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M2676" s="8"/>
      <c r="N2676" s="8"/>
      <c r="O2676" s="8"/>
      <c r="P2676" s="8"/>
      <c r="Q2676" s="73"/>
      <c r="R2676" s="73"/>
      <c r="S2676" s="85"/>
      <c r="T2676" s="8"/>
    </row>
    <row r="2677" spans="1:20" ht="15">
      <c r="A2677" s="13"/>
      <c r="B2677" s="13"/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M2677" s="8"/>
      <c r="N2677" s="8"/>
      <c r="O2677" s="8"/>
      <c r="P2677" s="8"/>
      <c r="Q2677" s="73"/>
      <c r="R2677" s="73"/>
      <c r="S2677" s="85"/>
      <c r="T2677" s="8"/>
    </row>
    <row r="2678" spans="1:20" ht="15">
      <c r="A2678" s="13"/>
      <c r="B2678" s="13"/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M2678" s="8"/>
      <c r="N2678" s="8"/>
      <c r="O2678" s="8"/>
      <c r="P2678" s="8"/>
      <c r="Q2678" s="73"/>
      <c r="R2678" s="73"/>
      <c r="S2678" s="85"/>
      <c r="T2678" s="8"/>
    </row>
    <row r="2679" spans="1:20" ht="15">
      <c r="A2679" s="13"/>
      <c r="B2679" s="13"/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M2679" s="8"/>
      <c r="N2679" s="8"/>
      <c r="O2679" s="8"/>
      <c r="P2679" s="8"/>
      <c r="Q2679" s="73"/>
      <c r="R2679" s="73"/>
      <c r="S2679" s="85"/>
      <c r="T2679" s="8"/>
    </row>
    <row r="2680" spans="1:20" ht="15">
      <c r="A2680" s="13"/>
      <c r="B2680" s="13"/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M2680" s="8"/>
      <c r="N2680" s="8"/>
      <c r="O2680" s="8"/>
      <c r="P2680" s="8"/>
      <c r="Q2680" s="73"/>
      <c r="R2680" s="73"/>
      <c r="S2680" s="85"/>
      <c r="T2680" s="8"/>
    </row>
    <row r="2681" spans="1:20" ht="15">
      <c r="A2681" s="13"/>
      <c r="B2681" s="13"/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M2681" s="8"/>
      <c r="N2681" s="8"/>
      <c r="O2681" s="8"/>
      <c r="P2681" s="8"/>
      <c r="Q2681" s="73"/>
      <c r="R2681" s="73"/>
      <c r="S2681" s="85"/>
      <c r="T2681" s="8"/>
    </row>
    <row r="2682" spans="1:20" ht="15">
      <c r="A2682" s="13"/>
      <c r="B2682" s="13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M2682" s="8"/>
      <c r="N2682" s="8"/>
      <c r="O2682" s="8"/>
      <c r="P2682" s="8"/>
      <c r="Q2682" s="73"/>
      <c r="R2682" s="73"/>
      <c r="S2682" s="85"/>
      <c r="T2682" s="8"/>
    </row>
    <row r="2683" spans="1:20" ht="15">
      <c r="A2683" s="13"/>
      <c r="B2683" s="13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M2683" s="8"/>
      <c r="N2683" s="8"/>
      <c r="O2683" s="8"/>
      <c r="P2683" s="8"/>
      <c r="Q2683" s="73"/>
      <c r="R2683" s="73"/>
      <c r="S2683" s="85"/>
      <c r="T2683" s="8"/>
    </row>
    <row r="2684" spans="1:20" ht="15">
      <c r="A2684" s="13"/>
      <c r="B2684" s="13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M2684" s="8"/>
      <c r="N2684" s="8"/>
      <c r="O2684" s="8"/>
      <c r="P2684" s="8"/>
      <c r="Q2684" s="73"/>
      <c r="R2684" s="73"/>
      <c r="S2684" s="85"/>
      <c r="T2684" s="8"/>
    </row>
    <row r="2685" spans="1:20" ht="15">
      <c r="A2685" s="13"/>
      <c r="B2685" s="13"/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M2685" s="8"/>
      <c r="N2685" s="8"/>
      <c r="O2685" s="8"/>
      <c r="P2685" s="8"/>
      <c r="Q2685" s="73"/>
      <c r="R2685" s="73"/>
      <c r="S2685" s="85"/>
      <c r="T2685" s="8"/>
    </row>
    <row r="2686" spans="1:20" ht="15">
      <c r="A2686" s="13"/>
      <c r="B2686" s="13"/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M2686" s="8"/>
      <c r="N2686" s="8"/>
      <c r="O2686" s="8"/>
      <c r="P2686" s="8"/>
      <c r="Q2686" s="73"/>
      <c r="R2686" s="73"/>
      <c r="S2686" s="85"/>
      <c r="T2686" s="8"/>
    </row>
    <row r="2687" spans="1:20" ht="15">
      <c r="A2687" s="13"/>
      <c r="B2687" s="13"/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M2687" s="8"/>
      <c r="N2687" s="8"/>
      <c r="O2687" s="8"/>
      <c r="P2687" s="8"/>
      <c r="Q2687" s="73"/>
      <c r="R2687" s="73"/>
      <c r="S2687" s="85"/>
      <c r="T2687" s="8"/>
    </row>
    <row r="2688" spans="1:20" ht="15">
      <c r="A2688" s="13"/>
      <c r="B2688" s="13"/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M2688" s="8"/>
      <c r="N2688" s="8"/>
      <c r="O2688" s="8"/>
      <c r="P2688" s="8"/>
      <c r="Q2688" s="73"/>
      <c r="R2688" s="73"/>
      <c r="S2688" s="85"/>
      <c r="T2688" s="8"/>
    </row>
    <row r="2689" spans="1:20" ht="15">
      <c r="A2689" s="13"/>
      <c r="B2689" s="13"/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M2689" s="8"/>
      <c r="N2689" s="8"/>
      <c r="O2689" s="8"/>
      <c r="P2689" s="8"/>
      <c r="Q2689" s="73"/>
      <c r="R2689" s="73"/>
      <c r="S2689" s="85"/>
      <c r="T2689" s="8"/>
    </row>
    <row r="2690" spans="1:20" ht="15">
      <c r="A2690" s="13"/>
      <c r="B2690" s="13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M2690" s="8"/>
      <c r="N2690" s="8"/>
      <c r="O2690" s="8"/>
      <c r="P2690" s="8"/>
      <c r="Q2690" s="73"/>
      <c r="R2690" s="73"/>
      <c r="S2690" s="85"/>
      <c r="T2690" s="8"/>
    </row>
    <row r="2691" spans="1:20" ht="15">
      <c r="A2691" s="13"/>
      <c r="B2691" s="13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M2691" s="8"/>
      <c r="N2691" s="8"/>
      <c r="O2691" s="8"/>
      <c r="P2691" s="8"/>
      <c r="Q2691" s="73"/>
      <c r="R2691" s="73"/>
      <c r="S2691" s="85"/>
      <c r="T2691" s="8"/>
    </row>
    <row r="2692" spans="1:20" ht="15">
      <c r="A2692" s="13"/>
      <c r="B2692" s="13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M2692" s="8"/>
      <c r="N2692" s="8"/>
      <c r="O2692" s="8"/>
      <c r="P2692" s="8"/>
      <c r="Q2692" s="73"/>
      <c r="R2692" s="73"/>
      <c r="S2692" s="85"/>
      <c r="T2692" s="8"/>
    </row>
    <row r="2693" spans="1:20" ht="15">
      <c r="A2693" s="13"/>
      <c r="B2693" s="13"/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8"/>
      <c r="N2693" s="8"/>
      <c r="O2693" s="8"/>
      <c r="P2693" s="8"/>
      <c r="Q2693" s="73"/>
      <c r="R2693" s="73"/>
      <c r="S2693" s="85"/>
      <c r="T2693" s="8"/>
    </row>
    <row r="2694" spans="1:20" ht="15">
      <c r="A2694" s="13"/>
      <c r="B2694" s="13"/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M2694" s="8"/>
      <c r="N2694" s="8"/>
      <c r="O2694" s="8"/>
      <c r="P2694" s="8"/>
      <c r="Q2694" s="73"/>
      <c r="R2694" s="73"/>
      <c r="S2694" s="85"/>
      <c r="T2694" s="8"/>
    </row>
    <row r="2695" spans="1:20" ht="15">
      <c r="A2695" s="13"/>
      <c r="B2695" s="13"/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M2695" s="8"/>
      <c r="N2695" s="8"/>
      <c r="O2695" s="8"/>
      <c r="P2695" s="8"/>
      <c r="Q2695" s="73"/>
      <c r="R2695" s="73"/>
      <c r="S2695" s="85"/>
      <c r="T2695" s="8"/>
    </row>
    <row r="2696" spans="1:20" ht="15">
      <c r="A2696" s="13"/>
      <c r="B2696" s="13"/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M2696" s="8"/>
      <c r="N2696" s="8"/>
      <c r="O2696" s="8"/>
      <c r="P2696" s="8"/>
      <c r="Q2696" s="73"/>
      <c r="R2696" s="73"/>
      <c r="S2696" s="85"/>
      <c r="T2696" s="8"/>
    </row>
    <row r="2697" spans="1:20" ht="15">
      <c r="A2697" s="13"/>
      <c r="B2697" s="13"/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M2697" s="8"/>
      <c r="N2697" s="8"/>
      <c r="O2697" s="8"/>
      <c r="P2697" s="8"/>
      <c r="Q2697" s="73"/>
      <c r="R2697" s="73"/>
      <c r="S2697" s="85"/>
      <c r="T2697" s="8"/>
    </row>
    <row r="2698" spans="1:20" ht="15">
      <c r="A2698" s="13"/>
      <c r="B2698" s="13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M2698" s="8"/>
      <c r="N2698" s="8"/>
      <c r="O2698" s="8"/>
      <c r="P2698" s="8"/>
      <c r="Q2698" s="73"/>
      <c r="R2698" s="73"/>
      <c r="S2698" s="85"/>
      <c r="T2698" s="8"/>
    </row>
    <row r="2699" spans="1:20" ht="15">
      <c r="A2699" s="13"/>
      <c r="B2699" s="13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M2699" s="8"/>
      <c r="N2699" s="8"/>
      <c r="O2699" s="8"/>
      <c r="P2699" s="8"/>
      <c r="Q2699" s="73"/>
      <c r="R2699" s="73"/>
      <c r="S2699" s="85"/>
      <c r="T2699" s="8"/>
    </row>
    <row r="2700" spans="1:20" ht="15">
      <c r="A2700" s="13"/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8"/>
      <c r="N2700" s="8"/>
      <c r="O2700" s="8"/>
      <c r="P2700" s="8"/>
      <c r="Q2700" s="73"/>
      <c r="R2700" s="73"/>
      <c r="S2700" s="85"/>
      <c r="T2700" s="8"/>
    </row>
    <row r="2701" spans="1:20" ht="15">
      <c r="A2701" s="13"/>
      <c r="B2701" s="13"/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M2701" s="8"/>
      <c r="N2701" s="8"/>
      <c r="O2701" s="8"/>
      <c r="P2701" s="8"/>
      <c r="Q2701" s="73"/>
      <c r="R2701" s="73"/>
      <c r="S2701" s="85"/>
      <c r="T2701" s="8"/>
    </row>
    <row r="2702" spans="1:20" ht="15">
      <c r="A2702" s="13"/>
      <c r="B2702" s="13"/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M2702" s="8"/>
      <c r="N2702" s="8"/>
      <c r="O2702" s="8"/>
      <c r="P2702" s="8"/>
      <c r="Q2702" s="73"/>
      <c r="R2702" s="73"/>
      <c r="S2702" s="85"/>
      <c r="T2702" s="8"/>
    </row>
    <row r="2703" spans="1:20" ht="15">
      <c r="A2703" s="13"/>
      <c r="B2703" s="13"/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M2703" s="8"/>
      <c r="N2703" s="8"/>
      <c r="O2703" s="8"/>
      <c r="P2703" s="8"/>
      <c r="Q2703" s="73"/>
      <c r="R2703" s="73"/>
      <c r="S2703" s="85"/>
      <c r="T2703" s="8"/>
    </row>
    <row r="2704" spans="1:20" ht="15">
      <c r="A2704" s="13"/>
      <c r="B2704" s="13"/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M2704" s="8"/>
      <c r="N2704" s="8"/>
      <c r="O2704" s="8"/>
      <c r="P2704" s="8"/>
      <c r="Q2704" s="73"/>
      <c r="R2704" s="73"/>
      <c r="S2704" s="85"/>
      <c r="T2704" s="8"/>
    </row>
    <row r="2705" spans="1:20" ht="15">
      <c r="A2705" s="13"/>
      <c r="B2705" s="13"/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M2705" s="8"/>
      <c r="N2705" s="8"/>
      <c r="O2705" s="8"/>
      <c r="P2705" s="8"/>
      <c r="Q2705" s="73"/>
      <c r="R2705" s="73"/>
      <c r="S2705" s="85"/>
      <c r="T2705" s="8"/>
    </row>
    <row r="2706" spans="1:20" ht="15">
      <c r="A2706" s="13"/>
      <c r="B2706" s="13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M2706" s="8"/>
      <c r="N2706" s="8"/>
      <c r="O2706" s="8"/>
      <c r="P2706" s="8"/>
      <c r="Q2706" s="73"/>
      <c r="R2706" s="73"/>
      <c r="S2706" s="85"/>
      <c r="T2706" s="8"/>
    </row>
    <row r="2707" spans="1:20" ht="15">
      <c r="A2707" s="13"/>
      <c r="B2707" s="13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M2707" s="8"/>
      <c r="N2707" s="8"/>
      <c r="O2707" s="8"/>
      <c r="P2707" s="8"/>
      <c r="Q2707" s="73"/>
      <c r="R2707" s="73"/>
      <c r="S2707" s="85"/>
      <c r="T2707" s="8"/>
    </row>
    <row r="2708" spans="1:20" ht="15">
      <c r="A2708" s="13"/>
      <c r="B2708" s="13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M2708" s="8"/>
      <c r="N2708" s="8"/>
      <c r="O2708" s="8"/>
      <c r="P2708" s="8"/>
      <c r="Q2708" s="73"/>
      <c r="R2708" s="73"/>
      <c r="S2708" s="85"/>
      <c r="T2708" s="8"/>
    </row>
    <row r="2709" spans="1:20" ht="15">
      <c r="A2709" s="13"/>
      <c r="B2709" s="13"/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M2709" s="8"/>
      <c r="N2709" s="8"/>
      <c r="O2709" s="8"/>
      <c r="P2709" s="8"/>
      <c r="Q2709" s="73"/>
      <c r="R2709" s="73"/>
      <c r="S2709" s="85"/>
      <c r="T2709" s="8"/>
    </row>
    <row r="2710" spans="1:20" ht="15">
      <c r="A2710" s="13"/>
      <c r="B2710" s="13"/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M2710" s="8"/>
      <c r="N2710" s="8"/>
      <c r="O2710" s="8"/>
      <c r="P2710" s="8"/>
      <c r="Q2710" s="73"/>
      <c r="R2710" s="73"/>
      <c r="S2710" s="85"/>
      <c r="T2710" s="8"/>
    </row>
    <row r="2711" spans="1:20" ht="15">
      <c r="A2711" s="13"/>
      <c r="B2711" s="13"/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M2711" s="8"/>
      <c r="N2711" s="8"/>
      <c r="O2711" s="8"/>
      <c r="P2711" s="8"/>
      <c r="Q2711" s="73"/>
      <c r="R2711" s="73"/>
      <c r="S2711" s="85"/>
      <c r="T2711" s="8"/>
    </row>
    <row r="2712" spans="1:20" ht="15">
      <c r="A2712" s="13"/>
      <c r="B2712" s="13"/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M2712" s="8"/>
      <c r="N2712" s="8"/>
      <c r="O2712" s="8"/>
      <c r="P2712" s="8"/>
      <c r="Q2712" s="73"/>
      <c r="R2712" s="73"/>
      <c r="S2712" s="85"/>
      <c r="T2712" s="8"/>
    </row>
    <row r="2713" spans="1:20" ht="15">
      <c r="A2713" s="13"/>
      <c r="B2713" s="13"/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M2713" s="8"/>
      <c r="N2713" s="8"/>
      <c r="O2713" s="8"/>
      <c r="P2713" s="8"/>
      <c r="Q2713" s="73"/>
      <c r="R2713" s="73"/>
      <c r="S2713" s="85"/>
      <c r="T2713" s="8"/>
    </row>
    <row r="2714" spans="1:20" ht="15">
      <c r="A2714" s="13"/>
      <c r="B2714" s="13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M2714" s="8"/>
      <c r="N2714" s="8"/>
      <c r="O2714" s="8"/>
      <c r="P2714" s="8"/>
      <c r="Q2714" s="73"/>
      <c r="R2714" s="73"/>
      <c r="S2714" s="85"/>
      <c r="T2714" s="8"/>
    </row>
    <row r="2715" spans="1:20" ht="15">
      <c r="A2715" s="13"/>
      <c r="B2715" s="13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M2715" s="8"/>
      <c r="N2715" s="8"/>
      <c r="O2715" s="8"/>
      <c r="P2715" s="8"/>
      <c r="Q2715" s="73"/>
      <c r="R2715" s="73"/>
      <c r="S2715" s="85"/>
      <c r="T2715" s="8"/>
    </row>
    <row r="2716" spans="1:20" ht="15">
      <c r="A2716" s="13"/>
      <c r="B2716" s="13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M2716" s="8"/>
      <c r="N2716" s="8"/>
      <c r="O2716" s="8"/>
      <c r="P2716" s="8"/>
      <c r="Q2716" s="73"/>
      <c r="R2716" s="73"/>
      <c r="S2716" s="85"/>
      <c r="T2716" s="8"/>
    </row>
    <row r="2717" spans="1:20" ht="15">
      <c r="A2717" s="13"/>
      <c r="B2717" s="13"/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M2717" s="8"/>
      <c r="N2717" s="8"/>
      <c r="O2717" s="8"/>
      <c r="P2717" s="8"/>
      <c r="Q2717" s="73"/>
      <c r="R2717" s="73"/>
      <c r="S2717" s="85"/>
      <c r="T2717" s="8"/>
    </row>
    <row r="2718" spans="1:20" ht="15">
      <c r="A2718" s="13"/>
      <c r="B2718" s="13"/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M2718" s="8"/>
      <c r="N2718" s="8"/>
      <c r="O2718" s="8"/>
      <c r="P2718" s="8"/>
      <c r="Q2718" s="73"/>
      <c r="R2718" s="73"/>
      <c r="S2718" s="85"/>
      <c r="T2718" s="8"/>
    </row>
    <row r="2719" spans="1:20" ht="15">
      <c r="A2719" s="13"/>
      <c r="B2719" s="13"/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M2719" s="8"/>
      <c r="N2719" s="8"/>
      <c r="O2719" s="8"/>
      <c r="P2719" s="8"/>
      <c r="Q2719" s="73"/>
      <c r="R2719" s="73"/>
      <c r="S2719" s="85"/>
      <c r="T2719" s="8"/>
    </row>
    <row r="2720" spans="1:20" ht="15">
      <c r="A2720" s="13"/>
      <c r="B2720" s="13"/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8"/>
      <c r="N2720" s="8"/>
      <c r="O2720" s="8"/>
      <c r="P2720" s="8"/>
      <c r="Q2720" s="73"/>
      <c r="R2720" s="73"/>
      <c r="S2720" s="85"/>
      <c r="T2720" s="8"/>
    </row>
    <row r="2721" spans="1:20" ht="15">
      <c r="A2721" s="13"/>
      <c r="B2721" s="13"/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M2721" s="8"/>
      <c r="N2721" s="8"/>
      <c r="O2721" s="8"/>
      <c r="P2721" s="8"/>
      <c r="Q2721" s="73"/>
      <c r="R2721" s="73"/>
      <c r="S2721" s="85"/>
      <c r="T2721" s="8"/>
    </row>
    <row r="2722" spans="1:20" ht="15">
      <c r="A2722" s="13"/>
      <c r="B2722" s="13"/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M2722" s="8"/>
      <c r="N2722" s="8"/>
      <c r="O2722" s="8"/>
      <c r="P2722" s="8"/>
      <c r="Q2722" s="73"/>
      <c r="R2722" s="73"/>
      <c r="S2722" s="85"/>
      <c r="T2722" s="8"/>
    </row>
    <row r="2723" spans="1:20" ht="15">
      <c r="A2723" s="13"/>
      <c r="B2723" s="13"/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M2723" s="8"/>
      <c r="N2723" s="8"/>
      <c r="O2723" s="8"/>
      <c r="P2723" s="8"/>
      <c r="Q2723" s="73"/>
      <c r="R2723" s="73"/>
      <c r="S2723" s="85"/>
      <c r="T2723" s="8"/>
    </row>
    <row r="2724" spans="1:20" ht="15">
      <c r="A2724" s="13"/>
      <c r="B2724" s="13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M2724" s="8"/>
      <c r="N2724" s="8"/>
      <c r="O2724" s="8"/>
      <c r="P2724" s="8"/>
      <c r="Q2724" s="73"/>
      <c r="R2724" s="73"/>
      <c r="S2724" s="85"/>
      <c r="T2724" s="8"/>
    </row>
    <row r="2725" spans="1:20" ht="15">
      <c r="A2725" s="13"/>
      <c r="B2725" s="13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M2725" s="8"/>
      <c r="N2725" s="8"/>
      <c r="O2725" s="8"/>
      <c r="P2725" s="8"/>
      <c r="Q2725" s="73"/>
      <c r="R2725" s="73"/>
      <c r="S2725" s="85"/>
      <c r="T2725" s="8"/>
    </row>
    <row r="2726" spans="1:20" ht="15">
      <c r="A2726" s="13"/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8"/>
      <c r="N2726" s="8"/>
      <c r="O2726" s="8"/>
      <c r="P2726" s="8"/>
      <c r="Q2726" s="73"/>
      <c r="R2726" s="73"/>
      <c r="S2726" s="85"/>
      <c r="T2726" s="8"/>
    </row>
    <row r="2727" spans="1:20" ht="15">
      <c r="A2727" s="13"/>
      <c r="B2727" s="13"/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8"/>
      <c r="N2727" s="8"/>
      <c r="O2727" s="8"/>
      <c r="P2727" s="8"/>
      <c r="Q2727" s="73"/>
      <c r="R2727" s="73"/>
      <c r="S2727" s="85"/>
      <c r="T2727" s="8"/>
    </row>
    <row r="2728" spans="1:20" ht="15">
      <c r="A2728" s="13"/>
      <c r="B2728" s="13"/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M2728" s="8"/>
      <c r="N2728" s="8"/>
      <c r="O2728" s="8"/>
      <c r="P2728" s="8"/>
      <c r="Q2728" s="73"/>
      <c r="R2728" s="73"/>
      <c r="S2728" s="85"/>
      <c r="T2728" s="8"/>
    </row>
    <row r="2729" spans="1:20" ht="15">
      <c r="A2729" s="13"/>
      <c r="B2729" s="13"/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M2729" s="8"/>
      <c r="N2729" s="8"/>
      <c r="O2729" s="8"/>
      <c r="P2729" s="8"/>
      <c r="Q2729" s="73"/>
      <c r="R2729" s="73"/>
      <c r="S2729" s="85"/>
      <c r="T2729" s="8"/>
    </row>
    <row r="2730" spans="1:20" ht="15">
      <c r="A2730" s="13"/>
      <c r="B2730" s="13"/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M2730" s="8"/>
      <c r="N2730" s="8"/>
      <c r="O2730" s="8"/>
      <c r="P2730" s="8"/>
      <c r="Q2730" s="73"/>
      <c r="R2730" s="73"/>
      <c r="S2730" s="85"/>
      <c r="T2730" s="8"/>
    </row>
    <row r="2731" spans="1:20" ht="15">
      <c r="A2731" s="13"/>
      <c r="B2731" s="13"/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8"/>
      <c r="N2731" s="8"/>
      <c r="O2731" s="8"/>
      <c r="P2731" s="8"/>
      <c r="Q2731" s="73"/>
      <c r="R2731" s="73"/>
      <c r="S2731" s="85"/>
      <c r="T2731" s="8"/>
    </row>
    <row r="2732" spans="1:20" ht="15">
      <c r="A2732" s="13"/>
      <c r="B2732" s="13"/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M2732" s="8"/>
      <c r="N2732" s="8"/>
      <c r="O2732" s="8"/>
      <c r="P2732" s="8"/>
      <c r="Q2732" s="73"/>
      <c r="R2732" s="73"/>
      <c r="S2732" s="85"/>
      <c r="T2732" s="8"/>
    </row>
    <row r="2733" spans="1:20" ht="15">
      <c r="A2733" s="13"/>
      <c r="B2733" s="13"/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M2733" s="8"/>
      <c r="N2733" s="8"/>
      <c r="O2733" s="8"/>
      <c r="P2733" s="8"/>
      <c r="Q2733" s="73"/>
      <c r="R2733" s="73"/>
      <c r="S2733" s="85"/>
      <c r="T2733" s="8"/>
    </row>
    <row r="2734" spans="1:20" ht="15">
      <c r="A2734" s="13"/>
      <c r="B2734" s="13"/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M2734" s="8"/>
      <c r="N2734" s="8"/>
      <c r="O2734" s="8"/>
      <c r="P2734" s="8"/>
      <c r="Q2734" s="73"/>
      <c r="R2734" s="73"/>
      <c r="S2734" s="85"/>
      <c r="T2734" s="8"/>
    </row>
    <row r="2735" spans="1:20" ht="15">
      <c r="A2735" s="13"/>
      <c r="B2735" s="13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8"/>
      <c r="N2735" s="8"/>
      <c r="O2735" s="8"/>
      <c r="P2735" s="8"/>
      <c r="Q2735" s="73"/>
      <c r="R2735" s="73"/>
      <c r="S2735" s="85"/>
      <c r="T2735" s="8"/>
    </row>
    <row r="2736" spans="1:20" ht="15">
      <c r="A2736" s="13"/>
      <c r="B2736" s="13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M2736" s="8"/>
      <c r="N2736" s="8"/>
      <c r="O2736" s="8"/>
      <c r="P2736" s="8"/>
      <c r="Q2736" s="73"/>
      <c r="R2736" s="73"/>
      <c r="S2736" s="85"/>
      <c r="T2736" s="8"/>
    </row>
    <row r="2737" spans="1:20" ht="15">
      <c r="A2737" s="13"/>
      <c r="B2737" s="13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M2737" s="8"/>
      <c r="N2737" s="8"/>
      <c r="O2737" s="8"/>
      <c r="P2737" s="8"/>
      <c r="Q2737" s="73"/>
      <c r="R2737" s="73"/>
      <c r="S2737" s="85"/>
      <c r="T2737" s="8"/>
    </row>
    <row r="2738" spans="1:20" ht="15">
      <c r="A2738" s="13"/>
      <c r="B2738" s="13"/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8"/>
      <c r="N2738" s="8"/>
      <c r="O2738" s="8"/>
      <c r="P2738" s="8"/>
      <c r="Q2738" s="73"/>
      <c r="R2738" s="73"/>
      <c r="S2738" s="85"/>
      <c r="T2738" s="8"/>
    </row>
    <row r="2739" spans="1:20" ht="15">
      <c r="A2739" s="13"/>
      <c r="B2739" s="13"/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M2739" s="8"/>
      <c r="N2739" s="8"/>
      <c r="O2739" s="8"/>
      <c r="P2739" s="8"/>
      <c r="Q2739" s="73"/>
      <c r="R2739" s="73"/>
      <c r="S2739" s="85"/>
      <c r="T2739" s="8"/>
    </row>
    <row r="2740" spans="1:20" ht="15">
      <c r="A2740" s="13"/>
      <c r="B2740" s="13"/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M2740" s="8"/>
      <c r="N2740" s="8"/>
      <c r="O2740" s="8"/>
      <c r="P2740" s="8"/>
      <c r="Q2740" s="73"/>
      <c r="R2740" s="73"/>
      <c r="S2740" s="85"/>
      <c r="T2740" s="8"/>
    </row>
    <row r="2741" spans="1:20" ht="15">
      <c r="A2741" s="13"/>
      <c r="B2741" s="13"/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8"/>
      <c r="N2741" s="8"/>
      <c r="O2741" s="8"/>
      <c r="P2741" s="8"/>
      <c r="Q2741" s="73"/>
      <c r="R2741" s="73"/>
      <c r="S2741" s="85"/>
      <c r="T2741" s="8"/>
    </row>
    <row r="2742" spans="1:20" ht="15">
      <c r="A2742" s="13"/>
      <c r="B2742" s="13"/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M2742" s="8"/>
      <c r="N2742" s="8"/>
      <c r="O2742" s="8"/>
      <c r="P2742" s="8"/>
      <c r="Q2742" s="73"/>
      <c r="R2742" s="73"/>
      <c r="S2742" s="85"/>
      <c r="T2742" s="8"/>
    </row>
    <row r="2743" spans="1:20" ht="15">
      <c r="A2743" s="13"/>
      <c r="B2743" s="13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M2743" s="8"/>
      <c r="N2743" s="8"/>
      <c r="O2743" s="8"/>
      <c r="P2743" s="8"/>
      <c r="Q2743" s="73"/>
      <c r="R2743" s="73"/>
      <c r="S2743" s="85"/>
      <c r="T2743" s="8"/>
    </row>
    <row r="2744" spans="1:20" ht="15">
      <c r="A2744" s="13"/>
      <c r="B2744" s="13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M2744" s="8"/>
      <c r="N2744" s="8"/>
      <c r="O2744" s="8"/>
      <c r="P2744" s="8"/>
      <c r="Q2744" s="73"/>
      <c r="R2744" s="73"/>
      <c r="S2744" s="85"/>
      <c r="T2744" s="8"/>
    </row>
    <row r="2745" spans="1:20" ht="15">
      <c r="A2745" s="13"/>
      <c r="B2745" s="13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M2745" s="8"/>
      <c r="N2745" s="8"/>
      <c r="O2745" s="8"/>
      <c r="P2745" s="8"/>
      <c r="Q2745" s="73"/>
      <c r="R2745" s="73"/>
      <c r="S2745" s="85"/>
      <c r="T2745" s="8"/>
    </row>
    <row r="2746" spans="1:20" ht="15">
      <c r="A2746" s="13"/>
      <c r="B2746" s="13"/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M2746" s="8"/>
      <c r="N2746" s="8"/>
      <c r="O2746" s="8"/>
      <c r="P2746" s="8"/>
      <c r="Q2746" s="73"/>
      <c r="R2746" s="73"/>
      <c r="S2746" s="85"/>
      <c r="T2746" s="8"/>
    </row>
    <row r="2747" spans="1:20" ht="15">
      <c r="A2747" s="13"/>
      <c r="B2747" s="13"/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M2747" s="8"/>
      <c r="N2747" s="8"/>
      <c r="O2747" s="8"/>
      <c r="P2747" s="8"/>
      <c r="Q2747" s="73"/>
      <c r="R2747" s="73"/>
      <c r="S2747" s="85"/>
      <c r="T2747" s="8"/>
    </row>
    <row r="2748" spans="1:20" ht="15">
      <c r="A2748" s="13"/>
      <c r="B2748" s="13"/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M2748" s="8"/>
      <c r="N2748" s="8"/>
      <c r="O2748" s="8"/>
      <c r="P2748" s="8"/>
      <c r="Q2748" s="73"/>
      <c r="R2748" s="73"/>
      <c r="S2748" s="85"/>
      <c r="T2748" s="8"/>
    </row>
    <row r="2749" spans="1:20" ht="15">
      <c r="A2749" s="13"/>
      <c r="B2749" s="13"/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M2749" s="8"/>
      <c r="N2749" s="8"/>
      <c r="O2749" s="8"/>
      <c r="P2749" s="8"/>
      <c r="Q2749" s="73"/>
      <c r="R2749" s="73"/>
      <c r="S2749" s="85"/>
      <c r="T2749" s="8"/>
    </row>
    <row r="2750" spans="1:20" ht="15">
      <c r="A2750" s="13"/>
      <c r="B2750" s="13"/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M2750" s="8"/>
      <c r="N2750" s="8"/>
      <c r="O2750" s="8"/>
      <c r="P2750" s="8"/>
      <c r="Q2750" s="73"/>
      <c r="R2750" s="73"/>
      <c r="S2750" s="85"/>
      <c r="T2750" s="8"/>
    </row>
    <row r="2751" spans="1:20" ht="15">
      <c r="A2751" s="13"/>
      <c r="B2751" s="13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M2751" s="8"/>
      <c r="N2751" s="8"/>
      <c r="O2751" s="8"/>
      <c r="P2751" s="8"/>
      <c r="Q2751" s="73"/>
      <c r="R2751" s="73"/>
      <c r="S2751" s="85"/>
      <c r="T2751" s="8"/>
    </row>
    <row r="2752" spans="1:20" ht="15">
      <c r="A2752" s="13"/>
      <c r="B2752" s="13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M2752" s="8"/>
      <c r="N2752" s="8"/>
      <c r="O2752" s="8"/>
      <c r="P2752" s="8"/>
      <c r="Q2752" s="73"/>
      <c r="R2752" s="73"/>
      <c r="S2752" s="85"/>
      <c r="T2752" s="8"/>
    </row>
    <row r="2753" spans="1:20" ht="15">
      <c r="A2753" s="13"/>
      <c r="B2753" s="13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M2753" s="8"/>
      <c r="N2753" s="8"/>
      <c r="O2753" s="8"/>
      <c r="P2753" s="8"/>
      <c r="Q2753" s="73"/>
      <c r="R2753" s="73"/>
      <c r="S2753" s="85"/>
      <c r="T2753" s="8"/>
    </row>
    <row r="2754" spans="1:20" ht="15">
      <c r="A2754" s="13"/>
      <c r="B2754" s="13"/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8"/>
      <c r="N2754" s="8"/>
      <c r="O2754" s="8"/>
      <c r="P2754" s="8"/>
      <c r="Q2754" s="73"/>
      <c r="R2754" s="73"/>
      <c r="S2754" s="85"/>
      <c r="T2754" s="8"/>
    </row>
    <row r="2755" spans="1:20" ht="15">
      <c r="A2755" s="13"/>
      <c r="B2755" s="13"/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M2755" s="8"/>
      <c r="N2755" s="8"/>
      <c r="O2755" s="8"/>
      <c r="P2755" s="8"/>
      <c r="Q2755" s="73"/>
      <c r="R2755" s="73"/>
      <c r="S2755" s="85"/>
      <c r="T2755" s="8"/>
    </row>
    <row r="2756" spans="1:20" ht="15">
      <c r="A2756" s="13"/>
      <c r="B2756" s="13"/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M2756" s="8"/>
      <c r="N2756" s="8"/>
      <c r="O2756" s="8"/>
      <c r="P2756" s="8"/>
      <c r="Q2756" s="73"/>
      <c r="R2756" s="73"/>
      <c r="S2756" s="85"/>
      <c r="T2756" s="8"/>
    </row>
    <row r="2757" spans="1:20" ht="15">
      <c r="A2757" s="13"/>
      <c r="B2757" s="13"/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M2757" s="8"/>
      <c r="N2757" s="8"/>
      <c r="O2757" s="8"/>
      <c r="P2757" s="8"/>
      <c r="Q2757" s="73"/>
      <c r="R2757" s="73"/>
      <c r="S2757" s="85"/>
      <c r="T2757" s="8"/>
    </row>
    <row r="2758" spans="1:20" ht="15">
      <c r="A2758" s="13"/>
      <c r="B2758" s="13"/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M2758" s="8"/>
      <c r="N2758" s="8"/>
      <c r="O2758" s="8"/>
      <c r="P2758" s="8"/>
      <c r="Q2758" s="73"/>
      <c r="R2758" s="73"/>
      <c r="S2758" s="85"/>
      <c r="T2758" s="8"/>
    </row>
    <row r="2759" spans="1:20" ht="15">
      <c r="A2759" s="13"/>
      <c r="B2759" s="13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M2759" s="8"/>
      <c r="N2759" s="8"/>
      <c r="O2759" s="8"/>
      <c r="P2759" s="8"/>
      <c r="Q2759" s="73"/>
      <c r="R2759" s="73"/>
      <c r="S2759" s="85"/>
      <c r="T2759" s="8"/>
    </row>
    <row r="2760" spans="1:20" ht="15">
      <c r="A2760" s="13"/>
      <c r="B2760" s="13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M2760" s="8"/>
      <c r="N2760" s="8"/>
      <c r="O2760" s="8"/>
      <c r="P2760" s="8"/>
      <c r="Q2760" s="73"/>
      <c r="R2760" s="73"/>
      <c r="S2760" s="85"/>
      <c r="T2760" s="8"/>
    </row>
    <row r="2761" spans="1:20" ht="15">
      <c r="A2761" s="13"/>
      <c r="B2761" s="13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M2761" s="8"/>
      <c r="N2761" s="8"/>
      <c r="O2761" s="8"/>
      <c r="P2761" s="8"/>
      <c r="Q2761" s="73"/>
      <c r="R2761" s="73"/>
      <c r="S2761" s="85"/>
      <c r="T2761" s="8"/>
    </row>
    <row r="2762" spans="1:20" ht="15">
      <c r="A2762" s="13"/>
      <c r="B2762" s="13"/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M2762" s="8"/>
      <c r="N2762" s="8"/>
      <c r="O2762" s="8"/>
      <c r="P2762" s="8"/>
      <c r="Q2762" s="73"/>
      <c r="R2762" s="73"/>
      <c r="S2762" s="85"/>
      <c r="T2762" s="8"/>
    </row>
    <row r="2763" spans="1:20" ht="15">
      <c r="A2763" s="13"/>
      <c r="B2763" s="13"/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M2763" s="8"/>
      <c r="N2763" s="8"/>
      <c r="O2763" s="8"/>
      <c r="P2763" s="8"/>
      <c r="Q2763" s="73"/>
      <c r="R2763" s="73"/>
      <c r="S2763" s="85"/>
      <c r="T2763" s="8"/>
    </row>
    <row r="2764" spans="1:20" ht="15">
      <c r="A2764" s="13"/>
      <c r="B2764" s="13"/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M2764" s="8"/>
      <c r="N2764" s="8"/>
      <c r="O2764" s="8"/>
      <c r="P2764" s="8"/>
      <c r="Q2764" s="73"/>
      <c r="R2764" s="73"/>
      <c r="S2764" s="85"/>
      <c r="T2764" s="8"/>
    </row>
    <row r="2765" spans="1:20" ht="15">
      <c r="A2765" s="13"/>
      <c r="B2765" s="13"/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M2765" s="8"/>
      <c r="N2765" s="8"/>
      <c r="O2765" s="8"/>
      <c r="P2765" s="8"/>
      <c r="Q2765" s="73"/>
      <c r="R2765" s="73"/>
      <c r="S2765" s="85"/>
      <c r="T2765" s="8"/>
    </row>
    <row r="2766" spans="1:20" ht="15">
      <c r="A2766" s="13"/>
      <c r="B2766" s="13"/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M2766" s="8"/>
      <c r="N2766" s="8"/>
      <c r="O2766" s="8"/>
      <c r="P2766" s="8"/>
      <c r="Q2766" s="73"/>
      <c r="R2766" s="73"/>
      <c r="S2766" s="85"/>
      <c r="T2766" s="8"/>
    </row>
    <row r="2767" spans="1:20" ht="15">
      <c r="A2767" s="13"/>
      <c r="B2767" s="13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M2767" s="8"/>
      <c r="N2767" s="8"/>
      <c r="O2767" s="8"/>
      <c r="P2767" s="8"/>
      <c r="Q2767" s="73"/>
      <c r="R2767" s="73"/>
      <c r="S2767" s="85"/>
      <c r="T2767" s="8"/>
    </row>
    <row r="2768" spans="1:20" ht="15">
      <c r="A2768" s="13"/>
      <c r="B2768" s="13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M2768" s="8"/>
      <c r="N2768" s="8"/>
      <c r="O2768" s="8"/>
      <c r="P2768" s="8"/>
      <c r="Q2768" s="73"/>
      <c r="R2768" s="73"/>
      <c r="S2768" s="85"/>
      <c r="T2768" s="8"/>
    </row>
    <row r="2769" spans="1:20" ht="15">
      <c r="A2769" s="13"/>
      <c r="B2769" s="13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M2769" s="8"/>
      <c r="N2769" s="8"/>
      <c r="O2769" s="8"/>
      <c r="P2769" s="8"/>
      <c r="Q2769" s="73"/>
      <c r="R2769" s="73"/>
      <c r="S2769" s="85"/>
      <c r="T2769" s="8"/>
    </row>
    <row r="2770" spans="1:20" ht="15">
      <c r="A2770" s="13"/>
      <c r="B2770" s="13"/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M2770" s="8"/>
      <c r="N2770" s="8"/>
      <c r="O2770" s="8"/>
      <c r="P2770" s="8"/>
      <c r="Q2770" s="73"/>
      <c r="R2770" s="73"/>
      <c r="S2770" s="85"/>
      <c r="T2770" s="8"/>
    </row>
    <row r="2771" spans="1:20" ht="15">
      <c r="A2771" s="13"/>
      <c r="B2771" s="13"/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M2771" s="8"/>
      <c r="N2771" s="8"/>
      <c r="O2771" s="8"/>
      <c r="P2771" s="8"/>
      <c r="Q2771" s="73"/>
      <c r="R2771" s="73"/>
      <c r="S2771" s="85"/>
      <c r="T2771" s="8"/>
    </row>
    <row r="2772" spans="1:20" ht="15">
      <c r="A2772" s="13"/>
      <c r="B2772" s="13"/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M2772" s="8"/>
      <c r="N2772" s="8"/>
      <c r="O2772" s="8"/>
      <c r="P2772" s="8"/>
      <c r="Q2772" s="73"/>
      <c r="R2772" s="73"/>
      <c r="S2772" s="85"/>
      <c r="T2772" s="8"/>
    </row>
    <row r="2773" spans="1:20" ht="15">
      <c r="A2773" s="13"/>
      <c r="B2773" s="13"/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M2773" s="8"/>
      <c r="N2773" s="8"/>
      <c r="O2773" s="8"/>
      <c r="P2773" s="8"/>
      <c r="Q2773" s="73"/>
      <c r="R2773" s="73"/>
      <c r="S2773" s="85"/>
      <c r="T2773" s="8"/>
    </row>
    <row r="2774" spans="1:20" ht="15">
      <c r="A2774" s="13"/>
      <c r="B2774" s="13"/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M2774" s="8"/>
      <c r="N2774" s="8"/>
      <c r="O2774" s="8"/>
      <c r="P2774" s="8"/>
      <c r="Q2774" s="73"/>
      <c r="R2774" s="73"/>
      <c r="S2774" s="85"/>
      <c r="T2774" s="8"/>
    </row>
    <row r="2775" spans="1:20" ht="15">
      <c r="A2775" s="13"/>
      <c r="B2775" s="13"/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M2775" s="8"/>
      <c r="N2775" s="8"/>
      <c r="O2775" s="8"/>
      <c r="P2775" s="8"/>
      <c r="Q2775" s="73"/>
      <c r="R2775" s="73"/>
      <c r="S2775" s="85"/>
      <c r="T2775" s="8"/>
    </row>
    <row r="2776" spans="1:20" ht="15">
      <c r="A2776" s="13"/>
      <c r="B2776" s="13"/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M2776" s="8"/>
      <c r="N2776" s="8"/>
      <c r="O2776" s="8"/>
      <c r="P2776" s="8"/>
      <c r="Q2776" s="73"/>
      <c r="R2776" s="73"/>
      <c r="S2776" s="85"/>
      <c r="T2776" s="8"/>
    </row>
    <row r="2777" spans="1:20" ht="15">
      <c r="A2777" s="13"/>
      <c r="B2777" s="13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M2777" s="8"/>
      <c r="N2777" s="8"/>
      <c r="O2777" s="8"/>
      <c r="P2777" s="8"/>
      <c r="Q2777" s="73"/>
      <c r="R2777" s="73"/>
      <c r="S2777" s="85"/>
      <c r="T2777" s="8"/>
    </row>
    <row r="2778" spans="1:20" ht="15">
      <c r="A2778" s="13"/>
      <c r="B2778" s="13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M2778" s="8"/>
      <c r="N2778" s="8"/>
      <c r="O2778" s="8"/>
      <c r="P2778" s="8"/>
      <c r="Q2778" s="73"/>
      <c r="R2778" s="73"/>
      <c r="S2778" s="85"/>
      <c r="T2778" s="8"/>
    </row>
    <row r="2779" spans="1:20" ht="15">
      <c r="A2779" s="13"/>
      <c r="B2779" s="13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M2779" s="8"/>
      <c r="N2779" s="8"/>
      <c r="O2779" s="8"/>
      <c r="P2779" s="8"/>
      <c r="Q2779" s="73"/>
      <c r="R2779" s="73"/>
      <c r="S2779" s="85"/>
      <c r="T2779" s="8"/>
    </row>
    <row r="2780" spans="1:20" ht="15">
      <c r="A2780" s="13"/>
      <c r="B2780" s="13"/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M2780" s="8"/>
      <c r="N2780" s="8"/>
      <c r="O2780" s="8"/>
      <c r="P2780" s="8"/>
      <c r="Q2780" s="73"/>
      <c r="R2780" s="73"/>
      <c r="S2780" s="85"/>
      <c r="T2780" s="8"/>
    </row>
    <row r="2781" spans="1:20" ht="15">
      <c r="A2781" s="13"/>
      <c r="B2781" s="13"/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8"/>
      <c r="N2781" s="8"/>
      <c r="O2781" s="8"/>
      <c r="P2781" s="8"/>
      <c r="Q2781" s="73"/>
      <c r="R2781" s="73"/>
      <c r="S2781" s="85"/>
      <c r="T2781" s="8"/>
    </row>
    <row r="2782" spans="1:20" ht="15">
      <c r="A2782" s="13"/>
      <c r="B2782" s="13"/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M2782" s="8"/>
      <c r="N2782" s="8"/>
      <c r="O2782" s="8"/>
      <c r="P2782" s="8"/>
      <c r="Q2782" s="73"/>
      <c r="R2782" s="73"/>
      <c r="S2782" s="85"/>
      <c r="T2782" s="8"/>
    </row>
    <row r="2783" spans="1:20" ht="15">
      <c r="A2783" s="13"/>
      <c r="B2783" s="13"/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M2783" s="8"/>
      <c r="N2783" s="8"/>
      <c r="O2783" s="8"/>
      <c r="P2783" s="8"/>
      <c r="Q2783" s="73"/>
      <c r="R2783" s="73"/>
      <c r="S2783" s="85"/>
      <c r="T2783" s="8"/>
    </row>
    <row r="2784" spans="1:20" ht="15">
      <c r="A2784" s="13"/>
      <c r="B2784" s="13"/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M2784" s="8"/>
      <c r="N2784" s="8"/>
      <c r="O2784" s="8"/>
      <c r="P2784" s="8"/>
      <c r="Q2784" s="73"/>
      <c r="R2784" s="73"/>
      <c r="S2784" s="85"/>
      <c r="T2784" s="8"/>
    </row>
    <row r="2785" spans="1:20" ht="15">
      <c r="A2785" s="13"/>
      <c r="B2785" s="13"/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M2785" s="8"/>
      <c r="N2785" s="8"/>
      <c r="O2785" s="8"/>
      <c r="P2785" s="8"/>
      <c r="Q2785" s="73"/>
      <c r="R2785" s="73"/>
      <c r="S2785" s="85"/>
      <c r="T2785" s="8"/>
    </row>
    <row r="2786" spans="1:20" ht="15">
      <c r="A2786" s="13"/>
      <c r="B2786" s="13"/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M2786" s="8"/>
      <c r="N2786" s="8"/>
      <c r="O2786" s="8"/>
      <c r="P2786" s="8"/>
      <c r="Q2786" s="73"/>
      <c r="R2786" s="73"/>
      <c r="S2786" s="85"/>
      <c r="T2786" s="8"/>
    </row>
    <row r="2787" spans="1:20" ht="15">
      <c r="A2787" s="13"/>
      <c r="B2787" s="13"/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M2787" s="8"/>
      <c r="N2787" s="8"/>
      <c r="O2787" s="8"/>
      <c r="P2787" s="8"/>
      <c r="Q2787" s="73"/>
      <c r="R2787" s="73"/>
      <c r="S2787" s="85"/>
      <c r="T2787" s="8"/>
    </row>
    <row r="2788" spans="1:20" ht="15">
      <c r="A2788" s="13"/>
      <c r="B2788" s="13"/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M2788" s="8"/>
      <c r="N2788" s="8"/>
      <c r="O2788" s="8"/>
      <c r="P2788" s="8"/>
      <c r="Q2788" s="73"/>
      <c r="R2788" s="73"/>
      <c r="S2788" s="85"/>
      <c r="T2788" s="8"/>
    </row>
    <row r="2789" spans="1:20" ht="15">
      <c r="A2789" s="13"/>
      <c r="B2789" s="13"/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8"/>
      <c r="N2789" s="8"/>
      <c r="O2789" s="8"/>
      <c r="P2789" s="8"/>
      <c r="Q2789" s="73"/>
      <c r="R2789" s="73"/>
      <c r="S2789" s="85"/>
      <c r="T2789" s="8"/>
    </row>
    <row r="2790" spans="1:20" ht="15">
      <c r="A2790" s="13"/>
      <c r="B2790" s="13"/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M2790" s="8"/>
      <c r="N2790" s="8"/>
      <c r="O2790" s="8"/>
      <c r="P2790" s="8"/>
      <c r="Q2790" s="73"/>
      <c r="R2790" s="73"/>
      <c r="S2790" s="85"/>
      <c r="T2790" s="8"/>
    </row>
    <row r="2791" spans="1:20" ht="15">
      <c r="A2791" s="13"/>
      <c r="B2791" s="13"/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M2791" s="8"/>
      <c r="N2791" s="8"/>
      <c r="O2791" s="8"/>
      <c r="P2791" s="8"/>
      <c r="Q2791" s="73"/>
      <c r="R2791" s="73"/>
      <c r="S2791" s="85"/>
      <c r="T2791" s="8"/>
    </row>
    <row r="2792" spans="1:20" ht="15">
      <c r="A2792" s="13"/>
      <c r="B2792" s="13"/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M2792" s="8"/>
      <c r="N2792" s="8"/>
      <c r="O2792" s="8"/>
      <c r="P2792" s="8"/>
      <c r="Q2792" s="73"/>
      <c r="R2792" s="73"/>
      <c r="S2792" s="85"/>
      <c r="T2792" s="8"/>
    </row>
    <row r="2793" spans="1:20" ht="15">
      <c r="A2793" s="13"/>
      <c r="B2793" s="13"/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M2793" s="8"/>
      <c r="N2793" s="8"/>
      <c r="O2793" s="8"/>
      <c r="P2793" s="8"/>
      <c r="Q2793" s="73"/>
      <c r="R2793" s="73"/>
      <c r="S2793" s="85"/>
      <c r="T2793" s="8"/>
    </row>
    <row r="2794" spans="1:20" ht="15">
      <c r="A2794" s="13"/>
      <c r="B2794" s="13"/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M2794" s="8"/>
      <c r="N2794" s="8"/>
      <c r="O2794" s="8"/>
      <c r="P2794" s="8"/>
      <c r="Q2794" s="73"/>
      <c r="R2794" s="73"/>
      <c r="S2794" s="85"/>
      <c r="T2794" s="8"/>
    </row>
    <row r="2795" spans="1:20" ht="15">
      <c r="A2795" s="13"/>
      <c r="B2795" s="13"/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M2795" s="8"/>
      <c r="N2795" s="8"/>
      <c r="O2795" s="8"/>
      <c r="P2795" s="8"/>
      <c r="Q2795" s="73"/>
      <c r="R2795" s="73"/>
      <c r="S2795" s="85"/>
      <c r="T2795" s="8"/>
    </row>
    <row r="2796" spans="1:20" ht="15">
      <c r="A2796" s="13"/>
      <c r="B2796" s="13"/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M2796" s="8"/>
      <c r="N2796" s="8"/>
      <c r="O2796" s="8"/>
      <c r="P2796" s="8"/>
      <c r="Q2796" s="73"/>
      <c r="R2796" s="73"/>
      <c r="S2796" s="85"/>
      <c r="T2796" s="8"/>
    </row>
    <row r="2797" spans="1:20" ht="15">
      <c r="A2797" s="13"/>
      <c r="B2797" s="13"/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M2797" s="8"/>
      <c r="N2797" s="8"/>
      <c r="O2797" s="8"/>
      <c r="P2797" s="8"/>
      <c r="Q2797" s="73"/>
      <c r="R2797" s="73"/>
      <c r="S2797" s="85"/>
      <c r="T2797" s="8"/>
    </row>
    <row r="2798" spans="1:20" ht="15">
      <c r="A2798" s="13"/>
      <c r="B2798" s="13"/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M2798" s="8"/>
      <c r="N2798" s="8"/>
      <c r="O2798" s="8"/>
      <c r="P2798" s="8"/>
      <c r="Q2798" s="73"/>
      <c r="R2798" s="73"/>
      <c r="S2798" s="85"/>
      <c r="T2798" s="8"/>
    </row>
    <row r="2799" spans="1:20" ht="15">
      <c r="A2799" s="13"/>
      <c r="B2799" s="13"/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M2799" s="8"/>
      <c r="N2799" s="8"/>
      <c r="O2799" s="8"/>
      <c r="P2799" s="8"/>
      <c r="Q2799" s="73"/>
      <c r="R2799" s="73"/>
      <c r="S2799" s="85"/>
      <c r="T2799" s="8"/>
    </row>
    <row r="2800" spans="1:20" ht="15">
      <c r="A2800" s="13"/>
      <c r="B2800" s="13"/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M2800" s="8"/>
      <c r="N2800" s="8"/>
      <c r="O2800" s="8"/>
      <c r="P2800" s="8"/>
      <c r="Q2800" s="73"/>
      <c r="R2800" s="73"/>
      <c r="S2800" s="85"/>
      <c r="T2800" s="8"/>
    </row>
    <row r="2801" spans="1:20" ht="15">
      <c r="A2801" s="13"/>
      <c r="B2801" s="13"/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M2801" s="8"/>
      <c r="N2801" s="8"/>
      <c r="O2801" s="8"/>
      <c r="P2801" s="8"/>
      <c r="Q2801" s="73"/>
      <c r="R2801" s="73"/>
      <c r="S2801" s="85"/>
      <c r="T2801" s="8"/>
    </row>
    <row r="2802" spans="1:20" ht="15">
      <c r="A2802" s="13"/>
      <c r="B2802" s="13"/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M2802" s="8"/>
      <c r="N2802" s="8"/>
      <c r="O2802" s="8"/>
      <c r="P2802" s="8"/>
      <c r="Q2802" s="73"/>
      <c r="R2802" s="73"/>
      <c r="S2802" s="85"/>
      <c r="T2802" s="8"/>
    </row>
    <row r="2803" spans="1:20" ht="15">
      <c r="A2803" s="13"/>
      <c r="B2803" s="13"/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M2803" s="8"/>
      <c r="N2803" s="8"/>
      <c r="O2803" s="8"/>
      <c r="P2803" s="8"/>
      <c r="Q2803" s="73"/>
      <c r="R2803" s="73"/>
      <c r="S2803" s="85"/>
      <c r="T2803" s="8"/>
    </row>
    <row r="2804" spans="1:20" ht="15">
      <c r="A2804" s="13"/>
      <c r="B2804" s="13"/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M2804" s="8"/>
      <c r="N2804" s="8"/>
      <c r="O2804" s="8"/>
      <c r="P2804" s="8"/>
      <c r="Q2804" s="73"/>
      <c r="R2804" s="73"/>
      <c r="S2804" s="85"/>
      <c r="T2804" s="8"/>
    </row>
    <row r="2805" spans="1:20" ht="15">
      <c r="A2805" s="13"/>
      <c r="B2805" s="13"/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M2805" s="8"/>
      <c r="N2805" s="8"/>
      <c r="O2805" s="8"/>
      <c r="P2805" s="8"/>
      <c r="Q2805" s="73"/>
      <c r="R2805" s="73"/>
      <c r="S2805" s="85"/>
      <c r="T2805" s="8"/>
    </row>
    <row r="2806" spans="1:20" ht="15">
      <c r="A2806" s="13"/>
      <c r="B2806" s="13"/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M2806" s="8"/>
      <c r="N2806" s="8"/>
      <c r="O2806" s="8"/>
      <c r="P2806" s="8"/>
      <c r="Q2806" s="73"/>
      <c r="R2806" s="73"/>
      <c r="S2806" s="85"/>
      <c r="T2806" s="8"/>
    </row>
    <row r="2807" spans="1:20" ht="15">
      <c r="A2807" s="13"/>
      <c r="B2807" s="13"/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M2807" s="8"/>
      <c r="N2807" s="8"/>
      <c r="O2807" s="8"/>
      <c r="P2807" s="8"/>
      <c r="Q2807" s="73"/>
      <c r="R2807" s="73"/>
      <c r="S2807" s="85"/>
      <c r="T2807" s="8"/>
    </row>
    <row r="2808" spans="1:20" ht="15">
      <c r="A2808" s="13"/>
      <c r="B2808" s="13"/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8"/>
      <c r="N2808" s="8"/>
      <c r="O2808" s="8"/>
      <c r="P2808" s="8"/>
      <c r="Q2808" s="73"/>
      <c r="R2808" s="73"/>
      <c r="S2808" s="85"/>
      <c r="T2808" s="8"/>
    </row>
    <row r="2809" spans="1:20" ht="15">
      <c r="A2809" s="13"/>
      <c r="B2809" s="13"/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M2809" s="8"/>
      <c r="N2809" s="8"/>
      <c r="O2809" s="8"/>
      <c r="P2809" s="8"/>
      <c r="Q2809" s="73"/>
      <c r="R2809" s="73"/>
      <c r="S2809" s="85"/>
      <c r="T2809" s="8"/>
    </row>
    <row r="2810" spans="1:20" ht="15">
      <c r="A2810" s="13"/>
      <c r="B2810" s="13"/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M2810" s="8"/>
      <c r="N2810" s="8"/>
      <c r="O2810" s="8"/>
      <c r="P2810" s="8"/>
      <c r="Q2810" s="73"/>
      <c r="R2810" s="73"/>
      <c r="S2810" s="85"/>
      <c r="T2810" s="8"/>
    </row>
    <row r="2811" spans="1:20" ht="15">
      <c r="A2811" s="13"/>
      <c r="B2811" s="13"/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M2811" s="8"/>
      <c r="N2811" s="8"/>
      <c r="O2811" s="8"/>
      <c r="P2811" s="8"/>
      <c r="Q2811" s="73"/>
      <c r="R2811" s="73"/>
      <c r="S2811" s="85"/>
      <c r="T2811" s="8"/>
    </row>
    <row r="2812" spans="1:20" ht="15">
      <c r="A2812" s="13"/>
      <c r="B2812" s="13"/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M2812" s="8"/>
      <c r="N2812" s="8"/>
      <c r="O2812" s="8"/>
      <c r="P2812" s="8"/>
      <c r="Q2812" s="73"/>
      <c r="R2812" s="73"/>
      <c r="S2812" s="85"/>
      <c r="T2812" s="8"/>
    </row>
    <row r="2813" spans="1:20" ht="15">
      <c r="A2813" s="13"/>
      <c r="B2813" s="13"/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M2813" s="8"/>
      <c r="N2813" s="8"/>
      <c r="O2813" s="8"/>
      <c r="P2813" s="8"/>
      <c r="Q2813" s="73"/>
      <c r="R2813" s="73"/>
      <c r="S2813" s="85"/>
      <c r="T2813" s="8"/>
    </row>
    <row r="2814" spans="1:20" ht="15">
      <c r="A2814" s="13"/>
      <c r="B2814" s="13"/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M2814" s="8"/>
      <c r="N2814" s="8"/>
      <c r="O2814" s="8"/>
      <c r="P2814" s="8"/>
      <c r="Q2814" s="73"/>
      <c r="R2814" s="73"/>
      <c r="S2814" s="85"/>
      <c r="T2814" s="8"/>
    </row>
    <row r="2815" spans="1:20" ht="15">
      <c r="A2815" s="13"/>
      <c r="B2815" s="13"/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M2815" s="8"/>
      <c r="N2815" s="8"/>
      <c r="O2815" s="8"/>
      <c r="P2815" s="8"/>
      <c r="Q2815" s="73"/>
      <c r="R2815" s="73"/>
      <c r="S2815" s="85"/>
      <c r="T2815" s="8"/>
    </row>
    <row r="2816" spans="1:20" ht="15">
      <c r="A2816" s="13"/>
      <c r="B2816" s="13"/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M2816" s="8"/>
      <c r="N2816" s="8"/>
      <c r="O2816" s="8"/>
      <c r="P2816" s="8"/>
      <c r="Q2816" s="73"/>
      <c r="R2816" s="73"/>
      <c r="S2816" s="85"/>
      <c r="T2816" s="8"/>
    </row>
    <row r="2817" spans="1:20" ht="15">
      <c r="A2817" s="13"/>
      <c r="B2817" s="13"/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M2817" s="8"/>
      <c r="N2817" s="8"/>
      <c r="O2817" s="8"/>
      <c r="P2817" s="8"/>
      <c r="Q2817" s="73"/>
      <c r="R2817" s="73"/>
      <c r="S2817" s="85"/>
      <c r="T2817" s="8"/>
    </row>
    <row r="2818" spans="1:20" ht="15">
      <c r="A2818" s="13"/>
      <c r="B2818" s="13"/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M2818" s="8"/>
      <c r="N2818" s="8"/>
      <c r="O2818" s="8"/>
      <c r="P2818" s="8"/>
      <c r="Q2818" s="73"/>
      <c r="R2818" s="73"/>
      <c r="S2818" s="85"/>
      <c r="T2818" s="8"/>
    </row>
    <row r="2819" spans="1:20" ht="15">
      <c r="A2819" s="13"/>
      <c r="B2819" s="13"/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M2819" s="8"/>
      <c r="N2819" s="8"/>
      <c r="O2819" s="8"/>
      <c r="P2819" s="8"/>
      <c r="Q2819" s="73"/>
      <c r="R2819" s="73"/>
      <c r="S2819" s="85"/>
      <c r="T2819" s="8"/>
    </row>
    <row r="2820" spans="1:20" ht="15">
      <c r="A2820" s="13"/>
      <c r="B2820" s="13"/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M2820" s="8"/>
      <c r="N2820" s="8"/>
      <c r="O2820" s="8"/>
      <c r="P2820" s="8"/>
      <c r="Q2820" s="73"/>
      <c r="R2820" s="73"/>
      <c r="S2820" s="85"/>
      <c r="T2820" s="8"/>
    </row>
    <row r="2821" spans="1:20" ht="15">
      <c r="A2821" s="13"/>
      <c r="B2821" s="13"/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M2821" s="8"/>
      <c r="N2821" s="8"/>
      <c r="O2821" s="8"/>
      <c r="P2821" s="8"/>
      <c r="Q2821" s="73"/>
      <c r="R2821" s="73"/>
      <c r="S2821" s="85"/>
      <c r="T2821" s="8"/>
    </row>
    <row r="2822" spans="1:20" ht="15">
      <c r="A2822" s="13"/>
      <c r="B2822" s="13"/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M2822" s="8"/>
      <c r="N2822" s="8"/>
      <c r="O2822" s="8"/>
      <c r="P2822" s="8"/>
      <c r="Q2822" s="73"/>
      <c r="R2822" s="73"/>
      <c r="S2822" s="85"/>
      <c r="T2822" s="8"/>
    </row>
    <row r="2823" spans="1:20" ht="15">
      <c r="A2823" s="13"/>
      <c r="B2823" s="13"/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M2823" s="8"/>
      <c r="N2823" s="8"/>
      <c r="O2823" s="8"/>
      <c r="P2823" s="8"/>
      <c r="Q2823" s="73"/>
      <c r="R2823" s="73"/>
      <c r="S2823" s="85"/>
      <c r="T2823" s="8"/>
    </row>
    <row r="2824" spans="1:20" ht="15">
      <c r="A2824" s="13"/>
      <c r="B2824" s="13"/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M2824" s="8"/>
      <c r="N2824" s="8"/>
      <c r="O2824" s="8"/>
      <c r="P2824" s="8"/>
      <c r="Q2824" s="73"/>
      <c r="R2824" s="73"/>
      <c r="S2824" s="85"/>
      <c r="T2824" s="8"/>
    </row>
    <row r="2825" spans="1:20" ht="15">
      <c r="A2825" s="13"/>
      <c r="B2825" s="13"/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M2825" s="8"/>
      <c r="N2825" s="8"/>
      <c r="O2825" s="8"/>
      <c r="P2825" s="8"/>
      <c r="Q2825" s="73"/>
      <c r="R2825" s="73"/>
      <c r="S2825" s="85"/>
      <c r="T2825" s="8"/>
    </row>
    <row r="2826" spans="1:20" ht="15">
      <c r="A2826" s="13"/>
      <c r="B2826" s="13"/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M2826" s="8"/>
      <c r="N2826" s="8"/>
      <c r="O2826" s="8"/>
      <c r="P2826" s="8"/>
      <c r="Q2826" s="73"/>
      <c r="R2826" s="73"/>
      <c r="S2826" s="85"/>
      <c r="T2826" s="8"/>
    </row>
    <row r="2827" spans="1:20" ht="15">
      <c r="A2827" s="13"/>
      <c r="B2827" s="13"/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M2827" s="8"/>
      <c r="N2827" s="8"/>
      <c r="O2827" s="8"/>
      <c r="P2827" s="8"/>
      <c r="Q2827" s="73"/>
      <c r="R2827" s="73"/>
      <c r="S2827" s="85"/>
      <c r="T2827" s="8"/>
    </row>
    <row r="2828" spans="1:20" ht="15">
      <c r="A2828" s="13"/>
      <c r="B2828" s="13"/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M2828" s="8"/>
      <c r="N2828" s="8"/>
      <c r="O2828" s="8"/>
      <c r="P2828" s="8"/>
      <c r="Q2828" s="73"/>
      <c r="R2828" s="73"/>
      <c r="S2828" s="85"/>
      <c r="T2828" s="8"/>
    </row>
    <row r="2829" spans="1:20" ht="15">
      <c r="A2829" s="13"/>
      <c r="B2829" s="13"/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M2829" s="8"/>
      <c r="N2829" s="8"/>
      <c r="O2829" s="8"/>
      <c r="P2829" s="8"/>
      <c r="Q2829" s="73"/>
      <c r="R2829" s="73"/>
      <c r="S2829" s="85"/>
      <c r="T2829" s="8"/>
    </row>
    <row r="2830" spans="1:20" ht="15">
      <c r="A2830" s="13"/>
      <c r="B2830" s="13"/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M2830" s="8"/>
      <c r="N2830" s="8"/>
      <c r="O2830" s="8"/>
      <c r="P2830" s="8"/>
      <c r="Q2830" s="73"/>
      <c r="R2830" s="73"/>
      <c r="S2830" s="85"/>
      <c r="T2830" s="8"/>
    </row>
    <row r="2831" spans="1:20" ht="15">
      <c r="A2831" s="13"/>
      <c r="B2831" s="13"/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M2831" s="8"/>
      <c r="N2831" s="8"/>
      <c r="O2831" s="8"/>
      <c r="P2831" s="8"/>
      <c r="Q2831" s="73"/>
      <c r="R2831" s="73"/>
      <c r="S2831" s="85"/>
      <c r="T2831" s="8"/>
    </row>
    <row r="2832" spans="1:20" ht="15">
      <c r="A2832" s="13"/>
      <c r="B2832" s="13"/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M2832" s="8"/>
      <c r="N2832" s="8"/>
      <c r="O2832" s="8"/>
      <c r="P2832" s="8"/>
      <c r="Q2832" s="73"/>
      <c r="R2832" s="73"/>
      <c r="S2832" s="85"/>
      <c r="T2832" s="8"/>
    </row>
    <row r="2833" spans="1:20" ht="15">
      <c r="A2833" s="13"/>
      <c r="B2833" s="13"/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M2833" s="8"/>
      <c r="N2833" s="8"/>
      <c r="O2833" s="8"/>
      <c r="P2833" s="8"/>
      <c r="Q2833" s="73"/>
      <c r="R2833" s="73"/>
      <c r="S2833" s="85"/>
      <c r="T2833" s="8"/>
    </row>
    <row r="2834" spans="1:20" ht="15">
      <c r="A2834" s="13"/>
      <c r="B2834" s="13"/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M2834" s="8"/>
      <c r="N2834" s="8"/>
      <c r="O2834" s="8"/>
      <c r="P2834" s="8"/>
      <c r="Q2834" s="73"/>
      <c r="R2834" s="73"/>
      <c r="S2834" s="85"/>
      <c r="T2834" s="8"/>
    </row>
    <row r="2835" spans="1:20" ht="15">
      <c r="A2835" s="13"/>
      <c r="B2835" s="13"/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8"/>
      <c r="N2835" s="8"/>
      <c r="O2835" s="8"/>
      <c r="P2835" s="8"/>
      <c r="Q2835" s="73"/>
      <c r="R2835" s="73"/>
      <c r="S2835" s="85"/>
      <c r="T2835" s="8"/>
    </row>
    <row r="2836" spans="1:20" ht="15">
      <c r="A2836" s="13"/>
      <c r="B2836" s="13"/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M2836" s="8"/>
      <c r="N2836" s="8"/>
      <c r="O2836" s="8"/>
      <c r="P2836" s="8"/>
      <c r="Q2836" s="73"/>
      <c r="R2836" s="73"/>
      <c r="S2836" s="85"/>
      <c r="T2836" s="8"/>
    </row>
    <row r="2837" spans="1:20" ht="15">
      <c r="A2837" s="13"/>
      <c r="B2837" s="13"/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8"/>
      <c r="N2837" s="8"/>
      <c r="O2837" s="8"/>
      <c r="P2837" s="8"/>
      <c r="Q2837" s="73"/>
      <c r="R2837" s="73"/>
      <c r="S2837" s="85"/>
      <c r="T2837" s="8"/>
    </row>
    <row r="2838" spans="1:20" ht="15">
      <c r="A2838" s="13"/>
      <c r="B2838" s="13"/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M2838" s="8"/>
      <c r="N2838" s="8"/>
      <c r="O2838" s="8"/>
      <c r="P2838" s="8"/>
      <c r="Q2838" s="73"/>
      <c r="R2838" s="73"/>
      <c r="S2838" s="85"/>
      <c r="T2838" s="8"/>
    </row>
    <row r="2839" spans="1:13" ht="15">
      <c r="A2839" s="13"/>
      <c r="M2839" s="16"/>
    </row>
    <row r="2840" spans="1:13" ht="15">
      <c r="A2840" s="13"/>
      <c r="M2840" s="16"/>
    </row>
  </sheetData>
  <sheetProtection/>
  <mergeCells count="13">
    <mergeCell ref="T4:T6"/>
    <mergeCell ref="A5:B5"/>
    <mergeCell ref="C5:F5"/>
    <mergeCell ref="H5:K5"/>
    <mergeCell ref="N4:N6"/>
    <mergeCell ref="M4:M6"/>
    <mergeCell ref="P4:P6"/>
    <mergeCell ref="S4:S6"/>
    <mergeCell ref="C1:E1"/>
    <mergeCell ref="A3:L3"/>
    <mergeCell ref="A4:B4"/>
    <mergeCell ref="C4:F4"/>
    <mergeCell ref="H4:K4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72"/>
  <sheetViews>
    <sheetView showGridLines="0" tabSelected="1" zoomScalePageLayoutView="0" workbookViewId="0" topLeftCell="F1">
      <selection activeCell="L31" sqref="L31"/>
    </sheetView>
  </sheetViews>
  <sheetFormatPr defaultColWidth="9.140625" defaultRowHeight="15"/>
  <cols>
    <col min="1" max="11" width="3.7109375" style="5" customWidth="1"/>
    <col min="12" max="12" width="44.140625" style="5" customWidth="1"/>
    <col min="13" max="13" width="12.7109375" style="5" hidden="1" customWidth="1"/>
    <col min="14" max="14" width="10.8515625" style="9" customWidth="1"/>
    <col min="15" max="15" width="9.421875" style="9" hidden="1" customWidth="1"/>
    <col min="16" max="16" width="10.8515625" style="9" customWidth="1"/>
    <col min="17" max="18" width="10.00390625" style="74" hidden="1" customWidth="1"/>
    <col min="19" max="20" width="11.421875" style="9" customWidth="1"/>
    <col min="21" max="16384" width="9.140625" style="15" customWidth="1"/>
  </cols>
  <sheetData>
    <row r="1" spans="3:19" ht="13.5">
      <c r="C1" s="308"/>
      <c r="D1" s="308"/>
      <c r="E1" s="308"/>
      <c r="F1" s="6"/>
      <c r="G1" s="6"/>
      <c r="H1" s="6"/>
      <c r="I1" s="6"/>
      <c r="J1" s="6"/>
      <c r="K1" s="6"/>
      <c r="L1" s="7" t="s">
        <v>424</v>
      </c>
      <c r="M1" s="8"/>
      <c r="N1" s="8"/>
      <c r="O1" s="8"/>
      <c r="P1" s="8"/>
      <c r="Q1" s="73"/>
      <c r="R1" s="73"/>
      <c r="S1" s="8"/>
    </row>
    <row r="2" spans="12:20" ht="13.5">
      <c r="L2" s="10" t="s">
        <v>0</v>
      </c>
      <c r="M2" s="16"/>
      <c r="T2" s="11"/>
    </row>
    <row r="3" spans="1:20" ht="15.75" thickBot="1">
      <c r="A3" s="309" t="s">
        <v>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12"/>
      <c r="N3" s="12"/>
      <c r="O3" s="12"/>
      <c r="P3" s="12"/>
      <c r="Q3" s="75"/>
      <c r="R3" s="75"/>
      <c r="S3" s="12"/>
      <c r="T3" s="12"/>
    </row>
    <row r="4" spans="1:20" s="17" customFormat="1" ht="15.75" customHeight="1" thickTop="1">
      <c r="A4" s="310" t="s">
        <v>2</v>
      </c>
      <c r="B4" s="311"/>
      <c r="C4" s="312" t="s">
        <v>3</v>
      </c>
      <c r="D4" s="312"/>
      <c r="E4" s="312"/>
      <c r="F4" s="312"/>
      <c r="G4" s="20" t="s">
        <v>202</v>
      </c>
      <c r="H4" s="313" t="s">
        <v>4</v>
      </c>
      <c r="I4" s="313"/>
      <c r="J4" s="313"/>
      <c r="K4" s="313"/>
      <c r="L4" s="21"/>
      <c r="M4" s="302" t="s">
        <v>187</v>
      </c>
      <c r="N4" s="302" t="s">
        <v>198</v>
      </c>
      <c r="O4" s="3"/>
      <c r="P4" s="302" t="s">
        <v>199</v>
      </c>
      <c r="Q4" s="76">
        <v>2013</v>
      </c>
      <c r="R4" s="76" t="s">
        <v>189</v>
      </c>
      <c r="S4" s="302" t="s">
        <v>197</v>
      </c>
      <c r="T4" s="314" t="s">
        <v>200</v>
      </c>
    </row>
    <row r="5" spans="1:20" s="17" customFormat="1" ht="12.75">
      <c r="A5" s="317" t="s">
        <v>201</v>
      </c>
      <c r="B5" s="318"/>
      <c r="C5" s="319" t="s">
        <v>5</v>
      </c>
      <c r="D5" s="319"/>
      <c r="E5" s="319"/>
      <c r="F5" s="319"/>
      <c r="G5" s="22" t="s">
        <v>6</v>
      </c>
      <c r="H5" s="319" t="s">
        <v>5</v>
      </c>
      <c r="I5" s="319"/>
      <c r="J5" s="319"/>
      <c r="K5" s="319"/>
      <c r="L5" s="23" t="s">
        <v>7</v>
      </c>
      <c r="M5" s="303"/>
      <c r="N5" s="303"/>
      <c r="O5" s="2"/>
      <c r="P5" s="303"/>
      <c r="Q5" s="77" t="s">
        <v>188</v>
      </c>
      <c r="R5" s="77" t="s">
        <v>190</v>
      </c>
      <c r="S5" s="303"/>
      <c r="T5" s="315"/>
    </row>
    <row r="6" spans="1:20" s="17" customFormat="1" ht="13.5" thickBot="1">
      <c r="A6" s="25" t="s">
        <v>8</v>
      </c>
      <c r="B6" s="19" t="s">
        <v>9</v>
      </c>
      <c r="C6" s="18" t="s">
        <v>8</v>
      </c>
      <c r="D6" s="18" t="s">
        <v>9</v>
      </c>
      <c r="E6" s="18" t="s">
        <v>10</v>
      </c>
      <c r="F6" s="18" t="s">
        <v>11</v>
      </c>
      <c r="G6" s="18" t="s">
        <v>8</v>
      </c>
      <c r="H6" s="18" t="s">
        <v>8</v>
      </c>
      <c r="I6" s="18" t="s">
        <v>9</v>
      </c>
      <c r="J6" s="18" t="s">
        <v>10</v>
      </c>
      <c r="K6" s="18" t="s">
        <v>11</v>
      </c>
      <c r="L6" s="24"/>
      <c r="M6" s="304"/>
      <c r="N6" s="304"/>
      <c r="O6" s="1"/>
      <c r="P6" s="304"/>
      <c r="Q6" s="78"/>
      <c r="R6" s="79" t="s">
        <v>188</v>
      </c>
      <c r="S6" s="304"/>
      <c r="T6" s="316"/>
    </row>
    <row r="7" spans="1:20" s="34" customFormat="1" ht="15" customHeight="1" thickTop="1">
      <c r="A7" s="26" t="s">
        <v>12</v>
      </c>
      <c r="B7" s="27"/>
      <c r="C7" s="28"/>
      <c r="D7" s="29"/>
      <c r="E7" s="29"/>
      <c r="F7" s="29"/>
      <c r="G7" s="29"/>
      <c r="H7" s="29"/>
      <c r="I7" s="29"/>
      <c r="J7" s="29"/>
      <c r="K7" s="30"/>
      <c r="L7" s="31" t="s">
        <v>14</v>
      </c>
      <c r="M7" s="32">
        <v>15317231.660000002</v>
      </c>
      <c r="N7" s="32">
        <f aca="true" t="shared" si="0" ref="N7:S10">N8</f>
        <v>95344986.69999999</v>
      </c>
      <c r="O7" s="32"/>
      <c r="P7" s="32">
        <f t="shared" si="0"/>
        <v>92437851.00999999</v>
      </c>
      <c r="Q7" s="80" t="e">
        <f t="shared" si="0"/>
        <v>#REF!</v>
      </c>
      <c r="R7" s="80">
        <f t="shared" si="0"/>
        <v>29999209.2</v>
      </c>
      <c r="S7" s="32">
        <f t="shared" si="0"/>
        <v>161230000</v>
      </c>
      <c r="T7" s="33">
        <f>S7-P7</f>
        <v>68792148.99000001</v>
      </c>
    </row>
    <row r="8" spans="1:20" s="34" customFormat="1" ht="15" customHeight="1">
      <c r="A8" s="35"/>
      <c r="B8" s="36"/>
      <c r="C8" s="37" t="s">
        <v>15</v>
      </c>
      <c r="D8" s="37"/>
      <c r="E8" s="37"/>
      <c r="F8" s="37"/>
      <c r="G8" s="37"/>
      <c r="H8" s="37"/>
      <c r="I8" s="37"/>
      <c r="J8" s="37"/>
      <c r="K8" s="38"/>
      <c r="L8" s="39" t="s">
        <v>16</v>
      </c>
      <c r="M8" s="40">
        <v>15317231.660000002</v>
      </c>
      <c r="N8" s="40">
        <f t="shared" si="0"/>
        <v>95344986.69999999</v>
      </c>
      <c r="O8" s="40"/>
      <c r="P8" s="40">
        <f t="shared" si="0"/>
        <v>92437851.00999999</v>
      </c>
      <c r="Q8" s="81" t="e">
        <f t="shared" si="0"/>
        <v>#REF!</v>
      </c>
      <c r="R8" s="81">
        <f t="shared" si="0"/>
        <v>29999209.2</v>
      </c>
      <c r="S8" s="40">
        <f t="shared" si="0"/>
        <v>161230000</v>
      </c>
      <c r="T8" s="41">
        <f>S8-P8</f>
        <v>68792148.99000001</v>
      </c>
    </row>
    <row r="9" spans="1:20" s="34" customFormat="1" ht="15" customHeight="1">
      <c r="A9" s="35"/>
      <c r="B9" s="42"/>
      <c r="C9" s="37"/>
      <c r="D9" s="37" t="s">
        <v>17</v>
      </c>
      <c r="E9" s="37"/>
      <c r="F9" s="37"/>
      <c r="G9" s="37"/>
      <c r="H9" s="37"/>
      <c r="I9" s="37"/>
      <c r="J9" s="37"/>
      <c r="K9" s="38"/>
      <c r="L9" s="39" t="s">
        <v>18</v>
      </c>
      <c r="M9" s="43">
        <v>15317231.660000002</v>
      </c>
      <c r="N9" s="43">
        <f t="shared" si="0"/>
        <v>95344986.69999999</v>
      </c>
      <c r="O9" s="43"/>
      <c r="P9" s="43">
        <f t="shared" si="0"/>
        <v>92437851.00999999</v>
      </c>
      <c r="Q9" s="82" t="e">
        <f t="shared" si="0"/>
        <v>#REF!</v>
      </c>
      <c r="R9" s="82">
        <f t="shared" si="0"/>
        <v>29999209.2</v>
      </c>
      <c r="S9" s="43">
        <f t="shared" si="0"/>
        <v>161230000</v>
      </c>
      <c r="T9" s="41">
        <f aca="true" t="shared" si="1" ref="T9:T72">S9-P9</f>
        <v>68792148.99000001</v>
      </c>
    </row>
    <row r="10" spans="1:20" s="34" customFormat="1" ht="15" customHeight="1">
      <c r="A10" s="35"/>
      <c r="B10" s="42"/>
      <c r="C10" s="45"/>
      <c r="D10" s="37"/>
      <c r="E10" s="37" t="s">
        <v>19</v>
      </c>
      <c r="F10" s="37" t="s">
        <v>13</v>
      </c>
      <c r="G10" s="37"/>
      <c r="H10" s="37"/>
      <c r="I10" s="37"/>
      <c r="J10" s="37"/>
      <c r="K10" s="38"/>
      <c r="L10" s="39" t="s">
        <v>20</v>
      </c>
      <c r="M10" s="43">
        <v>15317231.660000002</v>
      </c>
      <c r="N10" s="43">
        <f>N11</f>
        <v>95344986.69999999</v>
      </c>
      <c r="O10" s="43"/>
      <c r="P10" s="43">
        <f t="shared" si="0"/>
        <v>92437851.00999999</v>
      </c>
      <c r="Q10" s="82" t="e">
        <f t="shared" si="0"/>
        <v>#REF!</v>
      </c>
      <c r="R10" s="82">
        <f t="shared" si="0"/>
        <v>29999209.2</v>
      </c>
      <c r="S10" s="43">
        <f t="shared" si="0"/>
        <v>161230000</v>
      </c>
      <c r="T10" s="41">
        <f t="shared" si="1"/>
        <v>68792148.99000001</v>
      </c>
    </row>
    <row r="11" spans="1:20" s="34" customFormat="1" ht="15" customHeight="1">
      <c r="A11" s="35"/>
      <c r="B11" s="42"/>
      <c r="C11" s="45"/>
      <c r="D11" s="37"/>
      <c r="E11" s="37"/>
      <c r="F11" s="37"/>
      <c r="G11" s="37" t="s">
        <v>19</v>
      </c>
      <c r="H11" s="37"/>
      <c r="I11" s="37"/>
      <c r="J11" s="37"/>
      <c r="K11" s="38"/>
      <c r="L11" s="39" t="s">
        <v>21</v>
      </c>
      <c r="M11" s="43">
        <f>M12+M38+M59+M163+M174+M184+M190+M226</f>
        <v>15317231.660000002</v>
      </c>
      <c r="N11" s="43">
        <f>N12+N38+N59+N163+N174+N182+N188+N194</f>
        <v>95344986.69999999</v>
      </c>
      <c r="O11" s="43">
        <f>O12+O38+O59+O163+O174+O182+O188+O194</f>
        <v>-188000</v>
      </c>
      <c r="P11" s="43">
        <f>P12+P38+P59+P163+P174+P182+P188+P194</f>
        <v>92437851.00999999</v>
      </c>
      <c r="Q11" s="82" t="e">
        <f>Q12+Q38+Q59+Q163+Q174+Q184+Q190+Q226</f>
        <v>#REF!</v>
      </c>
      <c r="R11" s="82">
        <f>R12+R38+R59+R163+R174+R184+R190+R226</f>
        <v>29999209.2</v>
      </c>
      <c r="S11" s="43">
        <f>S12+S38+S59+S163+S174+S184+S190+S194</f>
        <v>161230000</v>
      </c>
      <c r="T11" s="41">
        <f t="shared" si="1"/>
        <v>68792148.99000001</v>
      </c>
    </row>
    <row r="12" spans="1:20" s="34" customFormat="1" ht="15" customHeight="1">
      <c r="A12" s="35"/>
      <c r="B12" s="42"/>
      <c r="C12" s="45"/>
      <c r="D12" s="37"/>
      <c r="E12" s="37"/>
      <c r="F12" s="37"/>
      <c r="G12" s="37"/>
      <c r="H12" s="37" t="s">
        <v>22</v>
      </c>
      <c r="I12" s="37"/>
      <c r="J12" s="37"/>
      <c r="K12" s="38"/>
      <c r="L12" s="39" t="s">
        <v>23</v>
      </c>
      <c r="M12" s="43">
        <v>11815870.190000001</v>
      </c>
      <c r="N12" s="43">
        <f>N13+N20+N32+N35</f>
        <v>15368347.479999999</v>
      </c>
      <c r="O12" s="43"/>
      <c r="P12" s="43">
        <f>P13+P20+P32+P35</f>
        <v>14056235.16</v>
      </c>
      <c r="Q12" s="82">
        <f>Q13+Q20+Q32+Q35</f>
        <v>14065811.379999999</v>
      </c>
      <c r="R12" s="82">
        <f>R13+R20+R32+R35</f>
        <v>2290469</v>
      </c>
      <c r="S12" s="43">
        <f>S13+S20+S32+S35</f>
        <v>13596700</v>
      </c>
      <c r="T12" s="41">
        <f t="shared" si="1"/>
        <v>-459535.16000000015</v>
      </c>
    </row>
    <row r="13" spans="1:20" s="34" customFormat="1" ht="15" customHeight="1">
      <c r="A13" s="35"/>
      <c r="B13" s="42"/>
      <c r="C13" s="45"/>
      <c r="D13" s="37"/>
      <c r="E13" s="37"/>
      <c r="F13" s="37"/>
      <c r="G13" s="37"/>
      <c r="H13" s="37"/>
      <c r="I13" s="37" t="s">
        <v>19</v>
      </c>
      <c r="J13" s="37"/>
      <c r="K13" s="38"/>
      <c r="L13" s="39" t="s">
        <v>24</v>
      </c>
      <c r="M13" s="46">
        <v>1333229.33</v>
      </c>
      <c r="N13" s="43">
        <f>N14+N16+N18</f>
        <v>3830398.33</v>
      </c>
      <c r="O13" s="43"/>
      <c r="P13" s="43">
        <f>P14+P16+P18</f>
        <v>3127952.4499999997</v>
      </c>
      <c r="Q13" s="82">
        <f>Q14+Q16+Q18</f>
        <v>3129902.5199999996</v>
      </c>
      <c r="R13" s="82">
        <f>R14+R16+R18</f>
        <v>262369.48</v>
      </c>
      <c r="S13" s="43">
        <f>S14+S16+S18</f>
        <v>1744600</v>
      </c>
      <c r="T13" s="41">
        <f t="shared" si="1"/>
        <v>-1383352.4499999997</v>
      </c>
    </row>
    <row r="14" spans="1:20" s="48" customFormat="1" ht="15" customHeight="1">
      <c r="A14" s="35"/>
      <c r="B14" s="42"/>
      <c r="C14" s="45"/>
      <c r="D14" s="37"/>
      <c r="E14" s="37"/>
      <c r="F14" s="37"/>
      <c r="G14" s="37"/>
      <c r="H14" s="37"/>
      <c r="I14" s="37"/>
      <c r="J14" s="37" t="s">
        <v>19</v>
      </c>
      <c r="K14" s="37"/>
      <c r="L14" s="39" t="s">
        <v>25</v>
      </c>
      <c r="M14" s="43">
        <v>1284598.52</v>
      </c>
      <c r="N14" s="43">
        <f>N15</f>
        <v>1653346.15</v>
      </c>
      <c r="O14" s="43"/>
      <c r="P14" s="43">
        <f>P15</f>
        <v>1346524.29</v>
      </c>
      <c r="Q14" s="82">
        <f>Q15</f>
        <v>1346524.29</v>
      </c>
      <c r="R14" s="82">
        <f>R15</f>
        <v>250315.05</v>
      </c>
      <c r="S14" s="43">
        <f>S15</f>
        <v>1693600</v>
      </c>
      <c r="T14" s="41">
        <f t="shared" si="1"/>
        <v>347075.70999999996</v>
      </c>
    </row>
    <row r="15" spans="1:20" s="34" customFormat="1" ht="15" customHeight="1">
      <c r="A15" s="35"/>
      <c r="B15" s="42"/>
      <c r="C15" s="45"/>
      <c r="D15" s="37"/>
      <c r="E15" s="37"/>
      <c r="F15" s="37"/>
      <c r="G15" s="37"/>
      <c r="H15" s="37"/>
      <c r="I15" s="37"/>
      <c r="J15" s="37"/>
      <c r="K15" s="38" t="s">
        <v>22</v>
      </c>
      <c r="L15" s="49" t="s">
        <v>26</v>
      </c>
      <c r="M15" s="46">
        <v>1284598.52</v>
      </c>
      <c r="N15" s="46">
        <v>1653346.15</v>
      </c>
      <c r="O15" s="46"/>
      <c r="P15" s="46">
        <v>1346524.29</v>
      </c>
      <c r="Q15" s="83">
        <v>1346524.29</v>
      </c>
      <c r="R15" s="83">
        <v>250315.05</v>
      </c>
      <c r="S15" s="46">
        <v>1693600</v>
      </c>
      <c r="T15" s="41">
        <f t="shared" si="1"/>
        <v>347075.70999999996</v>
      </c>
    </row>
    <row r="16" spans="1:23" s="48" customFormat="1" ht="15" customHeight="1">
      <c r="A16" s="35"/>
      <c r="B16" s="42"/>
      <c r="C16" s="45"/>
      <c r="D16" s="37"/>
      <c r="E16" s="37"/>
      <c r="F16" s="37"/>
      <c r="G16" s="37"/>
      <c r="H16" s="37"/>
      <c r="I16" s="37"/>
      <c r="J16" s="37" t="s">
        <v>27</v>
      </c>
      <c r="K16" s="37"/>
      <c r="L16" s="39" t="s">
        <v>28</v>
      </c>
      <c r="M16" s="43">
        <v>21008</v>
      </c>
      <c r="N16" s="43">
        <f>N17</f>
        <v>2147052.18</v>
      </c>
      <c r="O16" s="43"/>
      <c r="P16" s="43">
        <f>P17</f>
        <v>1759994.64</v>
      </c>
      <c r="Q16" s="82">
        <f>Q17</f>
        <v>1759994.64</v>
      </c>
      <c r="R16" s="82">
        <f>R17</f>
        <v>168</v>
      </c>
      <c r="S16" s="43">
        <f>S17</f>
        <v>21000</v>
      </c>
      <c r="T16" s="41">
        <f t="shared" si="1"/>
        <v>-1738994.64</v>
      </c>
      <c r="W16" s="288"/>
    </row>
    <row r="17" spans="1:20" s="34" customFormat="1" ht="15" customHeight="1">
      <c r="A17" s="35"/>
      <c r="B17" s="42"/>
      <c r="C17" s="45"/>
      <c r="D17" s="37"/>
      <c r="E17" s="37"/>
      <c r="F17" s="37"/>
      <c r="G17" s="37"/>
      <c r="H17" s="37"/>
      <c r="I17" s="37"/>
      <c r="J17" s="37"/>
      <c r="K17" s="38" t="s">
        <v>22</v>
      </c>
      <c r="L17" s="49" t="s">
        <v>28</v>
      </c>
      <c r="M17" s="46">
        <v>21008</v>
      </c>
      <c r="N17" s="46">
        <v>2147052.18</v>
      </c>
      <c r="O17" s="46"/>
      <c r="P17" s="46">
        <v>1759994.64</v>
      </c>
      <c r="Q17" s="83">
        <v>1759994.64</v>
      </c>
      <c r="R17" s="83">
        <v>168</v>
      </c>
      <c r="S17" s="46">
        <v>21000</v>
      </c>
      <c r="T17" s="41">
        <f t="shared" si="1"/>
        <v>-1738994.64</v>
      </c>
    </row>
    <row r="18" spans="1:20" s="48" customFormat="1" ht="15" customHeight="1">
      <c r="A18" s="35"/>
      <c r="B18" s="42"/>
      <c r="C18" s="45"/>
      <c r="D18" s="37"/>
      <c r="E18" s="37"/>
      <c r="F18" s="37"/>
      <c r="G18" s="37"/>
      <c r="H18" s="37"/>
      <c r="I18" s="37"/>
      <c r="J18" s="37" t="s">
        <v>29</v>
      </c>
      <c r="K18" s="37"/>
      <c r="L18" s="39" t="s">
        <v>30</v>
      </c>
      <c r="M18" s="43">
        <v>27622.81</v>
      </c>
      <c r="N18" s="43">
        <f>N19</f>
        <v>30000</v>
      </c>
      <c r="O18" s="43"/>
      <c r="P18" s="43">
        <f>P19</f>
        <v>21433.52</v>
      </c>
      <c r="Q18" s="82">
        <f>Q19</f>
        <v>23383.59</v>
      </c>
      <c r="R18" s="82">
        <f>R19</f>
        <v>11886.43</v>
      </c>
      <c r="S18" s="43">
        <f>S19</f>
        <v>30000</v>
      </c>
      <c r="T18" s="41">
        <f t="shared" si="1"/>
        <v>8566.48</v>
      </c>
    </row>
    <row r="19" spans="1:20" s="34" customFormat="1" ht="15" customHeight="1">
      <c r="A19" s="35"/>
      <c r="B19" s="42"/>
      <c r="C19" s="45"/>
      <c r="D19" s="37"/>
      <c r="E19" s="37"/>
      <c r="F19" s="37"/>
      <c r="G19" s="37"/>
      <c r="H19" s="37"/>
      <c r="I19" s="37"/>
      <c r="J19" s="37"/>
      <c r="K19" s="38" t="s">
        <v>22</v>
      </c>
      <c r="L19" s="49" t="s">
        <v>30</v>
      </c>
      <c r="M19" s="46">
        <v>27622.81</v>
      </c>
      <c r="N19" s="46">
        <v>30000</v>
      </c>
      <c r="O19" s="46">
        <v>2000</v>
      </c>
      <c r="P19" s="46">
        <v>21433.52</v>
      </c>
      <c r="Q19" s="83">
        <v>23383.59</v>
      </c>
      <c r="R19" s="83">
        <v>11886.43</v>
      </c>
      <c r="S19" s="46">
        <v>30000</v>
      </c>
      <c r="T19" s="41">
        <f t="shared" si="1"/>
        <v>8566.48</v>
      </c>
    </row>
    <row r="20" spans="1:20" s="34" customFormat="1" ht="15" customHeight="1">
      <c r="A20" s="35"/>
      <c r="B20" s="42"/>
      <c r="C20" s="45"/>
      <c r="D20" s="37"/>
      <c r="E20" s="37"/>
      <c r="F20" s="37"/>
      <c r="G20" s="37"/>
      <c r="H20" s="37"/>
      <c r="I20" s="37" t="s">
        <v>27</v>
      </c>
      <c r="J20" s="37"/>
      <c r="K20" s="38"/>
      <c r="L20" s="39" t="s">
        <v>31</v>
      </c>
      <c r="M20" s="46">
        <v>6296674.220000001</v>
      </c>
      <c r="N20" s="43">
        <f>N21+N24+N26+N28+N30</f>
        <v>7058023.53</v>
      </c>
      <c r="O20" s="43"/>
      <c r="P20" s="43">
        <f>P21+P24+P26+P28+P30</f>
        <v>6653402.239999999</v>
      </c>
      <c r="Q20" s="82">
        <f>Q21+Q24+Q26+Q28+Q30</f>
        <v>6659182.319999999</v>
      </c>
      <c r="R20" s="82">
        <f>R21+R24+R26+R28+R30</f>
        <v>1394406.0599999998</v>
      </c>
      <c r="S20" s="43">
        <f>S21+S24+S26+S28+S30</f>
        <v>10543000</v>
      </c>
      <c r="T20" s="41">
        <f t="shared" si="1"/>
        <v>3889597.7600000007</v>
      </c>
    </row>
    <row r="21" spans="1:20" s="48" customFormat="1" ht="15" customHeight="1">
      <c r="A21" s="35"/>
      <c r="B21" s="42"/>
      <c r="C21" s="45"/>
      <c r="D21" s="37"/>
      <c r="E21" s="37"/>
      <c r="F21" s="37"/>
      <c r="G21" s="37"/>
      <c r="H21" s="37"/>
      <c r="I21" s="37"/>
      <c r="J21" s="37" t="s">
        <v>19</v>
      </c>
      <c r="K21" s="37"/>
      <c r="L21" s="39" t="s">
        <v>32</v>
      </c>
      <c r="M21" s="43">
        <v>5847893.61</v>
      </c>
      <c r="N21" s="43">
        <f>SUM(N22:N23)</f>
        <v>6105823.53</v>
      </c>
      <c r="O21" s="43"/>
      <c r="P21" s="43">
        <f>SUM(P22:P23)</f>
        <v>6111655.13</v>
      </c>
      <c r="Q21" s="82">
        <f>SUM(Q22:Q23)</f>
        <v>6111655.13</v>
      </c>
      <c r="R21" s="82">
        <f>SUM(R22:R23)</f>
        <v>1223452.72</v>
      </c>
      <c r="S21" s="43">
        <f>SUM(S22:S23)</f>
        <v>9403000</v>
      </c>
      <c r="T21" s="41">
        <f t="shared" si="1"/>
        <v>3291344.87</v>
      </c>
    </row>
    <row r="22" spans="1:20" s="34" customFormat="1" ht="15" customHeight="1">
      <c r="A22" s="35"/>
      <c r="B22" s="42"/>
      <c r="C22" s="45"/>
      <c r="D22" s="37"/>
      <c r="E22" s="37"/>
      <c r="F22" s="37"/>
      <c r="G22" s="37"/>
      <c r="H22" s="37"/>
      <c r="I22" s="37"/>
      <c r="J22" s="37"/>
      <c r="K22" s="38" t="s">
        <v>22</v>
      </c>
      <c r="L22" s="49" t="s">
        <v>33</v>
      </c>
      <c r="M22" s="46">
        <v>3797861.5400000005</v>
      </c>
      <c r="N22" s="46">
        <v>3861010.43</v>
      </c>
      <c r="O22" s="46">
        <v>700000</v>
      </c>
      <c r="P22" s="46">
        <v>4303017.68</v>
      </c>
      <c r="Q22" s="83">
        <v>4303017.68</v>
      </c>
      <c r="R22" s="83">
        <v>606742.71</v>
      </c>
      <c r="S22" s="46">
        <v>5159000</v>
      </c>
      <c r="T22" s="41">
        <f t="shared" si="1"/>
        <v>855982.3200000003</v>
      </c>
    </row>
    <row r="23" spans="1:23" s="34" customFormat="1" ht="15" customHeight="1">
      <c r="A23" s="35"/>
      <c r="B23" s="42"/>
      <c r="C23" s="45"/>
      <c r="D23" s="37"/>
      <c r="E23" s="37"/>
      <c r="F23" s="37"/>
      <c r="G23" s="37"/>
      <c r="H23" s="37"/>
      <c r="I23" s="37"/>
      <c r="J23" s="37"/>
      <c r="K23" s="38" t="s">
        <v>34</v>
      </c>
      <c r="L23" s="49" t="s">
        <v>191</v>
      </c>
      <c r="M23" s="46">
        <v>2050032.07</v>
      </c>
      <c r="N23" s="46">
        <v>2244813.1</v>
      </c>
      <c r="O23" s="46">
        <v>-350000</v>
      </c>
      <c r="P23" s="46">
        <v>1808637.45</v>
      </c>
      <c r="Q23" s="83">
        <v>1808637.45</v>
      </c>
      <c r="R23" s="83">
        <v>616710.01</v>
      </c>
      <c r="S23" s="46">
        <v>4244000</v>
      </c>
      <c r="T23" s="41">
        <f t="shared" si="1"/>
        <v>2435362.55</v>
      </c>
      <c r="W23" s="289"/>
    </row>
    <row r="24" spans="1:20" s="48" customFormat="1" ht="15" customHeight="1">
      <c r="A24" s="35"/>
      <c r="B24" s="42"/>
      <c r="C24" s="45"/>
      <c r="D24" s="37"/>
      <c r="E24" s="37"/>
      <c r="F24" s="37"/>
      <c r="G24" s="37"/>
      <c r="H24" s="37"/>
      <c r="I24" s="37"/>
      <c r="J24" s="37" t="s">
        <v>17</v>
      </c>
      <c r="K24" s="37"/>
      <c r="L24" s="39" t="s">
        <v>35</v>
      </c>
      <c r="M24" s="43">
        <v>151212.29</v>
      </c>
      <c r="N24" s="43">
        <f>N25</f>
        <v>0</v>
      </c>
      <c r="O24" s="43"/>
      <c r="P24" s="43">
        <f>P25</f>
        <v>0</v>
      </c>
      <c r="Q24" s="82">
        <f>Q25</f>
        <v>0</v>
      </c>
      <c r="R24" s="82">
        <f>R25</f>
        <v>120776.7</v>
      </c>
      <c r="S24" s="43">
        <f>S25</f>
        <v>800000</v>
      </c>
      <c r="T24" s="41">
        <f t="shared" si="1"/>
        <v>800000</v>
      </c>
    </row>
    <row r="25" spans="1:20" s="34" customFormat="1" ht="15" customHeight="1">
      <c r="A25" s="35"/>
      <c r="B25" s="42"/>
      <c r="C25" s="45"/>
      <c r="D25" s="37"/>
      <c r="E25" s="37"/>
      <c r="F25" s="37"/>
      <c r="G25" s="37"/>
      <c r="H25" s="37"/>
      <c r="I25" s="37"/>
      <c r="J25" s="37"/>
      <c r="K25" s="38" t="s">
        <v>22</v>
      </c>
      <c r="L25" s="49" t="s">
        <v>35</v>
      </c>
      <c r="M25" s="46">
        <v>151212.29</v>
      </c>
      <c r="N25" s="46">
        <v>0</v>
      </c>
      <c r="O25" s="46"/>
      <c r="P25" s="46">
        <f>N25+O25</f>
        <v>0</v>
      </c>
      <c r="Q25" s="83">
        <f>O25+P25</f>
        <v>0</v>
      </c>
      <c r="R25" s="83">
        <v>120776.7</v>
      </c>
      <c r="S25" s="46">
        <f>'[1]F 8'!P233</f>
        <v>800000</v>
      </c>
      <c r="T25" s="41">
        <f t="shared" si="1"/>
        <v>800000</v>
      </c>
    </row>
    <row r="26" spans="1:20" s="48" customFormat="1" ht="15" customHeight="1">
      <c r="A26" s="35"/>
      <c r="B26" s="42"/>
      <c r="C26" s="45"/>
      <c r="D26" s="37"/>
      <c r="E26" s="37"/>
      <c r="F26" s="37"/>
      <c r="G26" s="37"/>
      <c r="H26" s="37"/>
      <c r="I26" s="37"/>
      <c r="J26" s="37" t="s">
        <v>29</v>
      </c>
      <c r="K26" s="37"/>
      <c r="L26" s="39" t="s">
        <v>36</v>
      </c>
      <c r="M26" s="43">
        <v>62476.240000000005</v>
      </c>
      <c r="N26" s="43">
        <f>N27</f>
        <v>64000</v>
      </c>
      <c r="O26" s="43"/>
      <c r="P26" s="43">
        <f>P27</f>
        <v>56404.68</v>
      </c>
      <c r="Q26" s="82">
        <f>Q27</f>
        <v>59354.76</v>
      </c>
      <c r="R26" s="82">
        <f>R27</f>
        <v>31080.92</v>
      </c>
      <c r="S26" s="43">
        <f>S27</f>
        <v>60000</v>
      </c>
      <c r="T26" s="41">
        <f t="shared" si="1"/>
        <v>3595.3199999999997</v>
      </c>
    </row>
    <row r="27" spans="1:20" s="34" customFormat="1" ht="15" customHeight="1">
      <c r="A27" s="35"/>
      <c r="B27" s="42"/>
      <c r="C27" s="45"/>
      <c r="D27" s="37"/>
      <c r="E27" s="37"/>
      <c r="F27" s="37"/>
      <c r="G27" s="37"/>
      <c r="H27" s="37"/>
      <c r="I27" s="37"/>
      <c r="J27" s="37"/>
      <c r="K27" s="38" t="s">
        <v>22</v>
      </c>
      <c r="L27" s="49" t="s">
        <v>36</v>
      </c>
      <c r="M27" s="46">
        <v>62476.240000000005</v>
      </c>
      <c r="N27" s="46">
        <v>64000</v>
      </c>
      <c r="O27" s="46">
        <v>10000</v>
      </c>
      <c r="P27" s="46">
        <v>56404.68</v>
      </c>
      <c r="Q27" s="83">
        <v>59354.76</v>
      </c>
      <c r="R27" s="83">
        <v>31080.92</v>
      </c>
      <c r="S27" s="46">
        <v>60000</v>
      </c>
      <c r="T27" s="41">
        <f t="shared" si="1"/>
        <v>3595.3199999999997</v>
      </c>
    </row>
    <row r="28" spans="1:20" s="48" customFormat="1" ht="15" customHeight="1">
      <c r="A28" s="35"/>
      <c r="B28" s="42"/>
      <c r="C28" s="45"/>
      <c r="D28" s="37"/>
      <c r="E28" s="37"/>
      <c r="F28" s="37"/>
      <c r="G28" s="37"/>
      <c r="H28" s="37"/>
      <c r="I28" s="37"/>
      <c r="J28" s="37" t="s">
        <v>37</v>
      </c>
      <c r="K28" s="37"/>
      <c r="L28" s="39" t="s">
        <v>38</v>
      </c>
      <c r="M28" s="43">
        <v>225092.08000000002</v>
      </c>
      <c r="N28" s="43">
        <f>N29</f>
        <v>250000</v>
      </c>
      <c r="O28" s="43"/>
      <c r="P28" s="43">
        <f>P29</f>
        <v>242227.79</v>
      </c>
      <c r="Q28" s="82">
        <f>Q29</f>
        <v>245057.79</v>
      </c>
      <c r="R28" s="82">
        <f>R29</f>
        <v>19095.72</v>
      </c>
      <c r="S28" s="43">
        <f>S29</f>
        <v>250000</v>
      </c>
      <c r="T28" s="41">
        <f t="shared" si="1"/>
        <v>7772.209999999992</v>
      </c>
    </row>
    <row r="29" spans="1:20" s="34" customFormat="1" ht="15" customHeight="1">
      <c r="A29" s="35"/>
      <c r="B29" s="42"/>
      <c r="C29" s="45"/>
      <c r="D29" s="37"/>
      <c r="E29" s="37"/>
      <c r="F29" s="37"/>
      <c r="G29" s="37"/>
      <c r="H29" s="37"/>
      <c r="I29" s="37"/>
      <c r="J29" s="37"/>
      <c r="K29" s="38" t="s">
        <v>22</v>
      </c>
      <c r="L29" s="49" t="s">
        <v>38</v>
      </c>
      <c r="M29" s="46">
        <v>225092.08000000002</v>
      </c>
      <c r="N29" s="46">
        <v>250000</v>
      </c>
      <c r="O29" s="46"/>
      <c r="P29" s="46">
        <v>242227.79</v>
      </c>
      <c r="Q29" s="83">
        <v>245057.79</v>
      </c>
      <c r="R29" s="83">
        <v>19095.72</v>
      </c>
      <c r="S29" s="46">
        <v>250000</v>
      </c>
      <c r="T29" s="41">
        <f t="shared" si="1"/>
        <v>7772.209999999992</v>
      </c>
    </row>
    <row r="30" spans="1:20" s="48" customFormat="1" ht="15" customHeight="1">
      <c r="A30" s="35"/>
      <c r="B30" s="42"/>
      <c r="C30" s="45"/>
      <c r="D30" s="37"/>
      <c r="E30" s="37"/>
      <c r="F30" s="37"/>
      <c r="G30" s="37"/>
      <c r="H30" s="37"/>
      <c r="I30" s="37"/>
      <c r="J30" s="37" t="s">
        <v>39</v>
      </c>
      <c r="K30" s="37"/>
      <c r="L30" s="39" t="s">
        <v>40</v>
      </c>
      <c r="M30" s="43">
        <v>10000</v>
      </c>
      <c r="N30" s="43">
        <f>N31</f>
        <v>638200</v>
      </c>
      <c r="O30" s="43"/>
      <c r="P30" s="43">
        <f>P31</f>
        <v>243114.64</v>
      </c>
      <c r="Q30" s="82">
        <f>Q31</f>
        <v>243114.64</v>
      </c>
      <c r="R30" s="82">
        <f>R31</f>
        <v>0</v>
      </c>
      <c r="S30" s="43">
        <f>S31</f>
        <v>30000</v>
      </c>
      <c r="T30" s="41">
        <f t="shared" si="1"/>
        <v>-213114.64</v>
      </c>
    </row>
    <row r="31" spans="1:20" s="34" customFormat="1" ht="15" customHeight="1">
      <c r="A31" s="35"/>
      <c r="B31" s="42"/>
      <c r="C31" s="45"/>
      <c r="D31" s="37"/>
      <c r="E31" s="37"/>
      <c r="F31" s="37"/>
      <c r="G31" s="37"/>
      <c r="H31" s="37"/>
      <c r="I31" s="37"/>
      <c r="J31" s="37"/>
      <c r="K31" s="38" t="s">
        <v>22</v>
      </c>
      <c r="L31" s="49" t="s">
        <v>40</v>
      </c>
      <c r="M31" s="46">
        <v>10000</v>
      </c>
      <c r="N31" s="46">
        <v>638200</v>
      </c>
      <c r="O31" s="46">
        <v>-363000</v>
      </c>
      <c r="P31" s="46">
        <v>243114.64</v>
      </c>
      <c r="Q31" s="83">
        <v>243114.64</v>
      </c>
      <c r="R31" s="83">
        <v>0</v>
      </c>
      <c r="S31" s="46">
        <v>30000</v>
      </c>
      <c r="T31" s="41">
        <f t="shared" si="1"/>
        <v>-213114.64</v>
      </c>
    </row>
    <row r="32" spans="1:20" s="34" customFormat="1" ht="15" customHeight="1">
      <c r="A32" s="35"/>
      <c r="B32" s="42"/>
      <c r="C32" s="45"/>
      <c r="D32" s="37"/>
      <c r="E32" s="37"/>
      <c r="F32" s="37"/>
      <c r="G32" s="37"/>
      <c r="H32" s="37"/>
      <c r="I32" s="37" t="s">
        <v>41</v>
      </c>
      <c r="J32" s="37"/>
      <c r="K32" s="38"/>
      <c r="L32" s="39" t="s">
        <v>42</v>
      </c>
      <c r="M32" s="46">
        <v>107939.66</v>
      </c>
      <c r="N32" s="43">
        <f>N33</f>
        <v>39925.62</v>
      </c>
      <c r="O32" s="43"/>
      <c r="P32" s="43">
        <f>P33</f>
        <v>38079.55</v>
      </c>
      <c r="Q32" s="82">
        <f aca="true" t="shared" si="2" ref="P32:S33">Q33</f>
        <v>39925.62</v>
      </c>
      <c r="R32" s="82">
        <f t="shared" si="2"/>
        <v>6721.66</v>
      </c>
      <c r="S32" s="43">
        <f t="shared" si="2"/>
        <v>45500</v>
      </c>
      <c r="T32" s="41">
        <f t="shared" si="1"/>
        <v>7420.449999999997</v>
      </c>
    </row>
    <row r="33" spans="1:20" s="48" customFormat="1" ht="15" customHeight="1">
      <c r="A33" s="35"/>
      <c r="B33" s="42"/>
      <c r="C33" s="45"/>
      <c r="D33" s="37"/>
      <c r="E33" s="37"/>
      <c r="F33" s="37"/>
      <c r="G33" s="37"/>
      <c r="H33" s="37"/>
      <c r="I33" s="37"/>
      <c r="J33" s="37" t="s">
        <v>19</v>
      </c>
      <c r="K33" s="37"/>
      <c r="L33" s="39" t="s">
        <v>43</v>
      </c>
      <c r="M33" s="43">
        <v>107939.66</v>
      </c>
      <c r="N33" s="43">
        <f>N34</f>
        <v>39925.62</v>
      </c>
      <c r="O33" s="43"/>
      <c r="P33" s="43">
        <f t="shared" si="2"/>
        <v>38079.55</v>
      </c>
      <c r="Q33" s="82">
        <f t="shared" si="2"/>
        <v>39925.62</v>
      </c>
      <c r="R33" s="82">
        <f t="shared" si="2"/>
        <v>6721.66</v>
      </c>
      <c r="S33" s="43">
        <f t="shared" si="2"/>
        <v>45500</v>
      </c>
      <c r="T33" s="41">
        <f t="shared" si="1"/>
        <v>7420.449999999997</v>
      </c>
    </row>
    <row r="34" spans="1:20" s="34" customFormat="1" ht="15" customHeight="1">
      <c r="A34" s="35"/>
      <c r="B34" s="42"/>
      <c r="C34" s="45"/>
      <c r="D34" s="37"/>
      <c r="E34" s="37"/>
      <c r="F34" s="37"/>
      <c r="G34" s="37"/>
      <c r="H34" s="37"/>
      <c r="I34" s="37"/>
      <c r="J34" s="37"/>
      <c r="K34" s="38" t="s">
        <v>22</v>
      </c>
      <c r="L34" s="49" t="s">
        <v>44</v>
      </c>
      <c r="M34" s="46">
        <v>107939.66</v>
      </c>
      <c r="N34" s="46">
        <v>39925.62</v>
      </c>
      <c r="O34" s="46"/>
      <c r="P34" s="46">
        <v>38079.55</v>
      </c>
      <c r="Q34" s="83">
        <v>39925.62</v>
      </c>
      <c r="R34" s="83">
        <v>6721.66</v>
      </c>
      <c r="S34" s="46">
        <v>45500</v>
      </c>
      <c r="T34" s="41">
        <f t="shared" si="1"/>
        <v>7420.449999999997</v>
      </c>
    </row>
    <row r="35" spans="1:20" s="34" customFormat="1" ht="15" customHeight="1">
      <c r="A35" s="35"/>
      <c r="B35" s="42"/>
      <c r="C35" s="45"/>
      <c r="D35" s="37"/>
      <c r="E35" s="37"/>
      <c r="F35" s="37"/>
      <c r="G35" s="37"/>
      <c r="H35" s="37"/>
      <c r="I35" s="37" t="s">
        <v>29</v>
      </c>
      <c r="J35" s="37"/>
      <c r="K35" s="38"/>
      <c r="L35" s="39" t="s">
        <v>45</v>
      </c>
      <c r="M35" s="46">
        <v>4078026.98</v>
      </c>
      <c r="N35" s="43">
        <f>N36</f>
        <v>4440000</v>
      </c>
      <c r="O35" s="43"/>
      <c r="P35" s="43">
        <f aca="true" t="shared" si="3" ref="P35:S36">P36</f>
        <v>4236800.92</v>
      </c>
      <c r="Q35" s="82">
        <f t="shared" si="3"/>
        <v>4236800.92</v>
      </c>
      <c r="R35" s="82">
        <f t="shared" si="3"/>
        <v>626971.8</v>
      </c>
      <c r="S35" s="43">
        <f t="shared" si="3"/>
        <v>1263600</v>
      </c>
      <c r="T35" s="41">
        <f t="shared" si="1"/>
        <v>-2973200.92</v>
      </c>
    </row>
    <row r="36" spans="1:20" s="48" customFormat="1" ht="15" customHeight="1">
      <c r="A36" s="35"/>
      <c r="B36" s="42"/>
      <c r="C36" s="45"/>
      <c r="D36" s="37"/>
      <c r="E36" s="37"/>
      <c r="F36" s="37"/>
      <c r="G36" s="37"/>
      <c r="H36" s="37"/>
      <c r="I36" s="37"/>
      <c r="J36" s="37" t="s">
        <v>19</v>
      </c>
      <c r="K36" s="37"/>
      <c r="L36" s="39" t="s">
        <v>46</v>
      </c>
      <c r="M36" s="43">
        <v>4078026.98</v>
      </c>
      <c r="N36" s="43">
        <f>N37</f>
        <v>4440000</v>
      </c>
      <c r="O36" s="43"/>
      <c r="P36" s="43">
        <f t="shared" si="3"/>
        <v>4236800.92</v>
      </c>
      <c r="Q36" s="82">
        <f t="shared" si="3"/>
        <v>4236800.92</v>
      </c>
      <c r="R36" s="82">
        <f t="shared" si="3"/>
        <v>626971.8</v>
      </c>
      <c r="S36" s="43">
        <f t="shared" si="3"/>
        <v>1263600</v>
      </c>
      <c r="T36" s="41">
        <f t="shared" si="1"/>
        <v>-2973200.92</v>
      </c>
    </row>
    <row r="37" spans="1:20" s="34" customFormat="1" ht="15" customHeight="1">
      <c r="A37" s="35"/>
      <c r="B37" s="42"/>
      <c r="C37" s="45"/>
      <c r="D37" s="37"/>
      <c r="E37" s="37"/>
      <c r="F37" s="37"/>
      <c r="G37" s="37"/>
      <c r="H37" s="37"/>
      <c r="I37" s="37"/>
      <c r="J37" s="37"/>
      <c r="K37" s="38" t="s">
        <v>47</v>
      </c>
      <c r="L37" s="49" t="s">
        <v>48</v>
      </c>
      <c r="M37" s="46">
        <v>4078026.98</v>
      </c>
      <c r="N37" s="46">
        <v>4440000</v>
      </c>
      <c r="O37" s="46"/>
      <c r="P37" s="46">
        <v>4236800.92</v>
      </c>
      <c r="Q37" s="83">
        <v>4236800.92</v>
      </c>
      <c r="R37" s="83">
        <v>626971.8</v>
      </c>
      <c r="S37" s="46">
        <v>1263600</v>
      </c>
      <c r="T37" s="41">
        <f t="shared" si="1"/>
        <v>-2973200.92</v>
      </c>
    </row>
    <row r="38" spans="1:20" s="34" customFormat="1" ht="15" customHeight="1">
      <c r="A38" s="35"/>
      <c r="B38" s="42"/>
      <c r="C38" s="45"/>
      <c r="D38" s="37"/>
      <c r="E38" s="37"/>
      <c r="F38" s="37"/>
      <c r="G38" s="37"/>
      <c r="H38" s="37" t="s">
        <v>34</v>
      </c>
      <c r="I38" s="37"/>
      <c r="J38" s="37"/>
      <c r="K38" s="38"/>
      <c r="L38" s="39" t="s">
        <v>49</v>
      </c>
      <c r="M38" s="43">
        <v>1638124.6</v>
      </c>
      <c r="N38" s="43">
        <f>N39+N44+N49+N54</f>
        <v>1320425.8699999999</v>
      </c>
      <c r="O38" s="43"/>
      <c r="P38" s="43">
        <f>P39+P44+P49+P54</f>
        <v>1089781.44</v>
      </c>
      <c r="Q38" s="82">
        <f>Q39+Q44+Q49+Q54</f>
        <v>1089905.31</v>
      </c>
      <c r="R38" s="82">
        <f>R39+R44+R49+R54</f>
        <v>124384.74000000002</v>
      </c>
      <c r="S38" s="43">
        <f>S39+S44+S49+S54</f>
        <v>2053700</v>
      </c>
      <c r="T38" s="41">
        <f t="shared" si="1"/>
        <v>963918.56</v>
      </c>
    </row>
    <row r="39" spans="1:20" s="34" customFormat="1" ht="15" customHeight="1">
      <c r="A39" s="35"/>
      <c r="B39" s="42"/>
      <c r="C39" s="45"/>
      <c r="D39" s="37"/>
      <c r="E39" s="37"/>
      <c r="F39" s="37"/>
      <c r="G39" s="37"/>
      <c r="H39" s="37"/>
      <c r="I39" s="37" t="s">
        <v>19</v>
      </c>
      <c r="J39" s="37"/>
      <c r="K39" s="38"/>
      <c r="L39" s="39" t="s">
        <v>50</v>
      </c>
      <c r="M39" s="46">
        <v>8116.17</v>
      </c>
      <c r="N39" s="43">
        <f>N40+N42</f>
        <v>19200</v>
      </c>
      <c r="O39" s="43"/>
      <c r="P39" s="43">
        <f>P40+P42</f>
        <v>27158.64</v>
      </c>
      <c r="Q39" s="82">
        <f>Q40+Q42</f>
        <v>26703.92</v>
      </c>
      <c r="R39" s="82">
        <f>R40+R42</f>
        <v>2824.3199999999997</v>
      </c>
      <c r="S39" s="43">
        <f>S40+S42</f>
        <v>19100</v>
      </c>
      <c r="T39" s="41">
        <f t="shared" si="1"/>
        <v>-8058.639999999999</v>
      </c>
    </row>
    <row r="40" spans="1:20" s="48" customFormat="1" ht="15" customHeight="1">
      <c r="A40" s="35"/>
      <c r="B40" s="42"/>
      <c r="C40" s="45"/>
      <c r="D40" s="37"/>
      <c r="E40" s="37"/>
      <c r="F40" s="37"/>
      <c r="G40" s="37"/>
      <c r="H40" s="37"/>
      <c r="I40" s="37"/>
      <c r="J40" s="37" t="s">
        <v>19</v>
      </c>
      <c r="K40" s="37"/>
      <c r="L40" s="39" t="s">
        <v>51</v>
      </c>
      <c r="M40" s="43">
        <v>5954.53</v>
      </c>
      <c r="N40" s="43">
        <f>N41</f>
        <v>9600</v>
      </c>
      <c r="O40" s="43"/>
      <c r="P40" s="43">
        <f>P41</f>
        <v>17103.92</v>
      </c>
      <c r="Q40" s="82">
        <f>Q41</f>
        <v>17103.92</v>
      </c>
      <c r="R40" s="82">
        <f>R41</f>
        <v>2071.18</v>
      </c>
      <c r="S40" s="43">
        <f>S41</f>
        <v>14000</v>
      </c>
      <c r="T40" s="41">
        <f t="shared" si="1"/>
        <v>-3103.9199999999983</v>
      </c>
    </row>
    <row r="41" spans="1:20" s="34" customFormat="1" ht="15" customHeight="1">
      <c r="A41" s="35"/>
      <c r="B41" s="42"/>
      <c r="C41" s="45"/>
      <c r="D41" s="37"/>
      <c r="E41" s="37"/>
      <c r="F41" s="37"/>
      <c r="G41" s="37"/>
      <c r="H41" s="37"/>
      <c r="I41" s="37"/>
      <c r="J41" s="37"/>
      <c r="K41" s="38" t="s">
        <v>22</v>
      </c>
      <c r="L41" s="49" t="s">
        <v>51</v>
      </c>
      <c r="M41" s="46">
        <v>5954.53</v>
      </c>
      <c r="N41" s="46">
        <v>9600</v>
      </c>
      <c r="O41" s="46">
        <v>20000</v>
      </c>
      <c r="P41" s="46">
        <v>17103.92</v>
      </c>
      <c r="Q41" s="83">
        <v>17103.92</v>
      </c>
      <c r="R41" s="83">
        <v>2071.18</v>
      </c>
      <c r="S41" s="46">
        <v>14000</v>
      </c>
      <c r="T41" s="41">
        <f t="shared" si="1"/>
        <v>-3103.9199999999983</v>
      </c>
    </row>
    <row r="42" spans="1:20" s="48" customFormat="1" ht="15" customHeight="1">
      <c r="A42" s="35"/>
      <c r="B42" s="42"/>
      <c r="C42" s="45"/>
      <c r="D42" s="37"/>
      <c r="E42" s="37"/>
      <c r="F42" s="37"/>
      <c r="G42" s="37"/>
      <c r="H42" s="37"/>
      <c r="I42" s="37"/>
      <c r="J42" s="37" t="s">
        <v>17</v>
      </c>
      <c r="K42" s="37"/>
      <c r="L42" s="39" t="s">
        <v>52</v>
      </c>
      <c r="M42" s="43">
        <v>2161.64</v>
      </c>
      <c r="N42" s="43">
        <f>N43</f>
        <v>9600</v>
      </c>
      <c r="O42" s="43"/>
      <c r="P42" s="43">
        <f>P43</f>
        <v>10054.72</v>
      </c>
      <c r="Q42" s="82">
        <f>Q43</f>
        <v>9600</v>
      </c>
      <c r="R42" s="82">
        <f>R43</f>
        <v>753.14</v>
      </c>
      <c r="S42" s="43">
        <f>S43</f>
        <v>5100</v>
      </c>
      <c r="T42" s="41">
        <f t="shared" si="1"/>
        <v>-4954.719999999999</v>
      </c>
    </row>
    <row r="43" spans="1:20" s="34" customFormat="1" ht="15" customHeight="1">
      <c r="A43" s="35"/>
      <c r="B43" s="42"/>
      <c r="C43" s="45"/>
      <c r="D43" s="37"/>
      <c r="E43" s="37"/>
      <c r="F43" s="37"/>
      <c r="G43" s="37"/>
      <c r="H43" s="37"/>
      <c r="I43" s="37"/>
      <c r="J43" s="37"/>
      <c r="K43" s="38" t="s">
        <v>22</v>
      </c>
      <c r="L43" s="49" t="s">
        <v>52</v>
      </c>
      <c r="M43" s="46">
        <v>2161.64</v>
      </c>
      <c r="N43" s="46">
        <v>9600</v>
      </c>
      <c r="O43" s="46"/>
      <c r="P43" s="46">
        <v>10054.72</v>
      </c>
      <c r="Q43" s="83">
        <v>9600</v>
      </c>
      <c r="R43" s="83">
        <v>753.14</v>
      </c>
      <c r="S43" s="46">
        <v>5100</v>
      </c>
      <c r="T43" s="41">
        <f t="shared" si="1"/>
        <v>-4954.719999999999</v>
      </c>
    </row>
    <row r="44" spans="1:20" s="34" customFormat="1" ht="15" customHeight="1">
      <c r="A44" s="35"/>
      <c r="B44" s="42"/>
      <c r="C44" s="45"/>
      <c r="D44" s="37"/>
      <c r="E44" s="37"/>
      <c r="F44" s="37"/>
      <c r="G44" s="37"/>
      <c r="H44" s="37"/>
      <c r="I44" s="37" t="s">
        <v>27</v>
      </c>
      <c r="J44" s="37"/>
      <c r="K44" s="38"/>
      <c r="L44" s="39" t="s">
        <v>31</v>
      </c>
      <c r="M44" s="46">
        <v>1617412.4100000001</v>
      </c>
      <c r="N44" s="43">
        <f>N45+N47</f>
        <v>1295662.94</v>
      </c>
      <c r="O44" s="43"/>
      <c r="P44" s="43">
        <f>P45+P47</f>
        <v>1057678.56</v>
      </c>
      <c r="Q44" s="82">
        <f>Q45+Q47</f>
        <v>1058382.87</v>
      </c>
      <c r="R44" s="82">
        <f>R45+R47</f>
        <v>119543.94</v>
      </c>
      <c r="S44" s="43">
        <f>S45+S47</f>
        <v>1832000</v>
      </c>
      <c r="T44" s="41">
        <f t="shared" si="1"/>
        <v>774321.44</v>
      </c>
    </row>
    <row r="45" spans="1:20" s="48" customFormat="1" ht="15" customHeight="1">
      <c r="A45" s="35"/>
      <c r="B45" s="42"/>
      <c r="C45" s="45"/>
      <c r="D45" s="37"/>
      <c r="E45" s="37"/>
      <c r="F45" s="37"/>
      <c r="G45" s="37"/>
      <c r="H45" s="37"/>
      <c r="I45" s="37"/>
      <c r="J45" s="37" t="s">
        <v>19</v>
      </c>
      <c r="K45" s="37"/>
      <c r="L45" s="39" t="s">
        <v>51</v>
      </c>
      <c r="M45" s="43">
        <v>958032.3</v>
      </c>
      <c r="N45" s="43">
        <f>N46</f>
        <v>678680.59</v>
      </c>
      <c r="O45" s="43"/>
      <c r="P45" s="43">
        <f>P46</f>
        <v>636991.07</v>
      </c>
      <c r="Q45" s="82">
        <f>Q46</f>
        <v>637333.64</v>
      </c>
      <c r="R45" s="82">
        <f>R46</f>
        <v>70284.79</v>
      </c>
      <c r="S45" s="43">
        <f>S46</f>
        <v>1080000</v>
      </c>
      <c r="T45" s="41">
        <f t="shared" si="1"/>
        <v>443008.93000000005</v>
      </c>
    </row>
    <row r="46" spans="1:20" s="34" customFormat="1" ht="15" customHeight="1">
      <c r="A46" s="35"/>
      <c r="B46" s="42"/>
      <c r="C46" s="45"/>
      <c r="D46" s="37"/>
      <c r="E46" s="37"/>
      <c r="F46" s="37"/>
      <c r="G46" s="37"/>
      <c r="H46" s="37"/>
      <c r="I46" s="37"/>
      <c r="J46" s="37"/>
      <c r="K46" s="38" t="s">
        <v>22</v>
      </c>
      <c r="L46" s="49" t="s">
        <v>51</v>
      </c>
      <c r="M46" s="46">
        <v>958032.3</v>
      </c>
      <c r="N46" s="46">
        <v>678680.59</v>
      </c>
      <c r="O46" s="46">
        <v>-25000</v>
      </c>
      <c r="P46" s="46">
        <v>636991.07</v>
      </c>
      <c r="Q46" s="83">
        <v>637333.64</v>
      </c>
      <c r="R46" s="83">
        <v>70284.79</v>
      </c>
      <c r="S46" s="46">
        <v>1080000</v>
      </c>
      <c r="T46" s="41">
        <f t="shared" si="1"/>
        <v>443008.93000000005</v>
      </c>
    </row>
    <row r="47" spans="1:20" s="48" customFormat="1" ht="15" customHeight="1">
      <c r="A47" s="35"/>
      <c r="B47" s="42"/>
      <c r="C47" s="45"/>
      <c r="D47" s="37"/>
      <c r="E47" s="37"/>
      <c r="F47" s="37"/>
      <c r="G47" s="37"/>
      <c r="H47" s="37"/>
      <c r="I47" s="37"/>
      <c r="J47" s="37" t="s">
        <v>17</v>
      </c>
      <c r="K47" s="37"/>
      <c r="L47" s="39" t="s">
        <v>52</v>
      </c>
      <c r="M47" s="43">
        <v>659380.11</v>
      </c>
      <c r="N47" s="43">
        <f>N48</f>
        <v>616982.35</v>
      </c>
      <c r="O47" s="43"/>
      <c r="P47" s="43">
        <f>P48</f>
        <v>420687.49</v>
      </c>
      <c r="Q47" s="82">
        <f>Q48</f>
        <v>421049.23</v>
      </c>
      <c r="R47" s="82">
        <f>R48</f>
        <v>49259.15</v>
      </c>
      <c r="S47" s="43">
        <f>S48</f>
        <v>752000</v>
      </c>
      <c r="T47" s="41">
        <f t="shared" si="1"/>
        <v>331312.51</v>
      </c>
    </row>
    <row r="48" spans="1:20" s="34" customFormat="1" ht="15" customHeight="1">
      <c r="A48" s="35"/>
      <c r="B48" s="42"/>
      <c r="C48" s="45"/>
      <c r="D48" s="37"/>
      <c r="E48" s="37"/>
      <c r="F48" s="37"/>
      <c r="G48" s="37"/>
      <c r="H48" s="37"/>
      <c r="I48" s="37"/>
      <c r="J48" s="37"/>
      <c r="K48" s="38" t="s">
        <v>22</v>
      </c>
      <c r="L48" s="49" t="s">
        <v>52</v>
      </c>
      <c r="M48" s="46">
        <v>659380.11</v>
      </c>
      <c r="N48" s="46">
        <v>616982.35</v>
      </c>
      <c r="O48" s="46"/>
      <c r="P48" s="46">
        <v>420687.49</v>
      </c>
      <c r="Q48" s="83">
        <v>421049.23</v>
      </c>
      <c r="R48" s="83">
        <v>49259.15</v>
      </c>
      <c r="S48" s="46">
        <v>752000</v>
      </c>
      <c r="T48" s="41">
        <f t="shared" si="1"/>
        <v>331312.51</v>
      </c>
    </row>
    <row r="49" spans="1:20" s="34" customFormat="1" ht="15" customHeight="1">
      <c r="A49" s="35"/>
      <c r="B49" s="42"/>
      <c r="C49" s="45"/>
      <c r="D49" s="37"/>
      <c r="E49" s="37"/>
      <c r="F49" s="37"/>
      <c r="G49" s="37"/>
      <c r="H49" s="37"/>
      <c r="I49" s="37" t="s">
        <v>41</v>
      </c>
      <c r="J49" s="37"/>
      <c r="K49" s="38"/>
      <c r="L49" s="39" t="s">
        <v>42</v>
      </c>
      <c r="M49" s="46">
        <v>12596.02</v>
      </c>
      <c r="N49" s="43">
        <f>N51+N53-0.01</f>
        <v>5562.929999999999</v>
      </c>
      <c r="O49" s="43"/>
      <c r="P49" s="43">
        <f>P51+P53-0.01</f>
        <v>4944.24</v>
      </c>
      <c r="Q49" s="82">
        <f>Q51+Q53</f>
        <v>4818.5199999999995</v>
      </c>
      <c r="R49" s="82">
        <f>R51+R53</f>
        <v>1008.24</v>
      </c>
      <c r="S49" s="43">
        <f>S51+S53</f>
        <v>6800</v>
      </c>
      <c r="T49" s="41">
        <f t="shared" si="1"/>
        <v>1855.7600000000002</v>
      </c>
    </row>
    <row r="50" spans="1:20" s="48" customFormat="1" ht="15" customHeight="1">
      <c r="A50" s="35"/>
      <c r="B50" s="42"/>
      <c r="C50" s="45"/>
      <c r="D50" s="37"/>
      <c r="E50" s="37"/>
      <c r="F50" s="37"/>
      <c r="G50" s="37"/>
      <c r="H50" s="37"/>
      <c r="I50" s="37"/>
      <c r="J50" s="37" t="s">
        <v>19</v>
      </c>
      <c r="K50" s="37"/>
      <c r="L50" s="39" t="s">
        <v>51</v>
      </c>
      <c r="M50" s="43">
        <v>8874.24</v>
      </c>
      <c r="N50" s="43">
        <f>N51</f>
        <v>2781.47</v>
      </c>
      <c r="O50" s="43"/>
      <c r="P50" s="43">
        <f>P51</f>
        <v>3533.68</v>
      </c>
      <c r="Q50" s="82">
        <f>Q51</f>
        <v>3533.68</v>
      </c>
      <c r="R50" s="82">
        <f>R51</f>
        <v>739.38</v>
      </c>
      <c r="S50" s="43">
        <f>S51</f>
        <v>4980</v>
      </c>
      <c r="T50" s="41">
        <f t="shared" si="1"/>
        <v>1446.3200000000002</v>
      </c>
    </row>
    <row r="51" spans="1:20" s="34" customFormat="1" ht="15" customHeight="1">
      <c r="A51" s="35"/>
      <c r="B51" s="42"/>
      <c r="C51" s="45"/>
      <c r="D51" s="37"/>
      <c r="E51" s="37"/>
      <c r="F51" s="37"/>
      <c r="G51" s="37"/>
      <c r="H51" s="37"/>
      <c r="I51" s="37"/>
      <c r="J51" s="37"/>
      <c r="K51" s="38" t="s">
        <v>22</v>
      </c>
      <c r="L51" s="49" t="s">
        <v>51</v>
      </c>
      <c r="M51" s="46">
        <v>8874.24</v>
      </c>
      <c r="N51" s="46">
        <v>2781.47</v>
      </c>
      <c r="O51" s="46">
        <v>3000</v>
      </c>
      <c r="P51" s="46">
        <v>3533.68</v>
      </c>
      <c r="Q51" s="83">
        <v>3533.68</v>
      </c>
      <c r="R51" s="83">
        <v>739.38</v>
      </c>
      <c r="S51" s="46">
        <v>4980</v>
      </c>
      <c r="T51" s="41">
        <f t="shared" si="1"/>
        <v>1446.3200000000002</v>
      </c>
    </row>
    <row r="52" spans="1:20" s="48" customFormat="1" ht="15" customHeight="1">
      <c r="A52" s="35"/>
      <c r="B52" s="42"/>
      <c r="C52" s="45"/>
      <c r="D52" s="37"/>
      <c r="E52" s="37"/>
      <c r="F52" s="37"/>
      <c r="G52" s="37"/>
      <c r="H52" s="37"/>
      <c r="I52" s="37"/>
      <c r="J52" s="37" t="s">
        <v>17</v>
      </c>
      <c r="K52" s="37"/>
      <c r="L52" s="39" t="s">
        <v>52</v>
      </c>
      <c r="M52" s="43">
        <v>3721.78</v>
      </c>
      <c r="N52" s="43">
        <f>N53</f>
        <v>2781.47</v>
      </c>
      <c r="O52" s="43"/>
      <c r="P52" s="43">
        <f>P53</f>
        <v>1410.57</v>
      </c>
      <c r="Q52" s="82">
        <f>Q53</f>
        <v>1284.84</v>
      </c>
      <c r="R52" s="82">
        <f>R53</f>
        <v>268.86</v>
      </c>
      <c r="S52" s="43">
        <f>S53</f>
        <v>1820</v>
      </c>
      <c r="T52" s="41">
        <f t="shared" si="1"/>
        <v>409.43000000000006</v>
      </c>
    </row>
    <row r="53" spans="1:20" s="34" customFormat="1" ht="15" customHeight="1">
      <c r="A53" s="35"/>
      <c r="B53" s="42"/>
      <c r="C53" s="45"/>
      <c r="D53" s="37"/>
      <c r="E53" s="37"/>
      <c r="F53" s="37"/>
      <c r="G53" s="37"/>
      <c r="H53" s="37"/>
      <c r="I53" s="37"/>
      <c r="J53" s="37"/>
      <c r="K53" s="38" t="s">
        <v>22</v>
      </c>
      <c r="L53" s="49" t="s">
        <v>52</v>
      </c>
      <c r="M53" s="46">
        <v>3721.78</v>
      </c>
      <c r="N53" s="46">
        <v>2781.47</v>
      </c>
      <c r="O53" s="46">
        <v>3000</v>
      </c>
      <c r="P53" s="46">
        <v>1410.57</v>
      </c>
      <c r="Q53" s="83">
        <v>1284.84</v>
      </c>
      <c r="R53" s="83">
        <v>268.86</v>
      </c>
      <c r="S53" s="46">
        <v>1820</v>
      </c>
      <c r="T53" s="41">
        <f t="shared" si="1"/>
        <v>409.43000000000006</v>
      </c>
    </row>
    <row r="54" spans="1:20" s="34" customFormat="1" ht="15" customHeight="1">
      <c r="A54" s="35"/>
      <c r="B54" s="42"/>
      <c r="C54" s="45"/>
      <c r="D54" s="37"/>
      <c r="E54" s="37"/>
      <c r="F54" s="37"/>
      <c r="G54" s="37"/>
      <c r="H54" s="37"/>
      <c r="I54" s="37" t="s">
        <v>29</v>
      </c>
      <c r="J54" s="37"/>
      <c r="K54" s="38"/>
      <c r="L54" s="39" t="s">
        <v>42</v>
      </c>
      <c r="M54" s="46"/>
      <c r="N54" s="43">
        <f>N55+N57</f>
        <v>0</v>
      </c>
      <c r="O54" s="43"/>
      <c r="P54" s="43">
        <f>P55+P57</f>
        <v>0</v>
      </c>
      <c r="Q54" s="82">
        <f>Q55+Q57</f>
        <v>0</v>
      </c>
      <c r="R54" s="82">
        <f>R55+R57</f>
        <v>1008.24</v>
      </c>
      <c r="S54" s="43">
        <f>S55+S57</f>
        <v>195800</v>
      </c>
      <c r="T54" s="41">
        <f t="shared" si="1"/>
        <v>195800</v>
      </c>
    </row>
    <row r="55" spans="1:20" s="48" customFormat="1" ht="15" customHeight="1">
      <c r="A55" s="35"/>
      <c r="B55" s="42"/>
      <c r="C55" s="45"/>
      <c r="D55" s="37"/>
      <c r="E55" s="37"/>
      <c r="F55" s="37"/>
      <c r="G55" s="37"/>
      <c r="H55" s="37"/>
      <c r="I55" s="37"/>
      <c r="J55" s="37" t="s">
        <v>19</v>
      </c>
      <c r="K55" s="37"/>
      <c r="L55" s="39" t="s">
        <v>51</v>
      </c>
      <c r="M55" s="43"/>
      <c r="N55" s="43">
        <f>N56</f>
        <v>0</v>
      </c>
      <c r="O55" s="43"/>
      <c r="P55" s="43">
        <f>P56</f>
        <v>0</v>
      </c>
      <c r="Q55" s="82"/>
      <c r="R55" s="82">
        <f>R56</f>
        <v>739.38</v>
      </c>
      <c r="S55" s="43">
        <f>S56</f>
        <v>145300</v>
      </c>
      <c r="T55" s="41">
        <f t="shared" si="1"/>
        <v>145300</v>
      </c>
    </row>
    <row r="56" spans="1:20" s="34" customFormat="1" ht="15" customHeight="1">
      <c r="A56" s="35"/>
      <c r="B56" s="42"/>
      <c r="C56" s="45"/>
      <c r="D56" s="37"/>
      <c r="E56" s="37"/>
      <c r="F56" s="37"/>
      <c r="G56" s="37"/>
      <c r="H56" s="37"/>
      <c r="I56" s="37"/>
      <c r="J56" s="37"/>
      <c r="K56" s="38" t="s">
        <v>22</v>
      </c>
      <c r="L56" s="49" t="s">
        <v>51</v>
      </c>
      <c r="M56" s="46"/>
      <c r="N56" s="46">
        <v>0</v>
      </c>
      <c r="O56" s="46"/>
      <c r="P56" s="46">
        <v>0</v>
      </c>
      <c r="Q56" s="83"/>
      <c r="R56" s="83">
        <v>739.38</v>
      </c>
      <c r="S56" s="46">
        <v>145300</v>
      </c>
      <c r="T56" s="41">
        <f t="shared" si="1"/>
        <v>145300</v>
      </c>
    </row>
    <row r="57" spans="1:20" s="48" customFormat="1" ht="15" customHeight="1">
      <c r="A57" s="35"/>
      <c r="B57" s="42"/>
      <c r="C57" s="45"/>
      <c r="D57" s="37"/>
      <c r="E57" s="37"/>
      <c r="F57" s="37"/>
      <c r="G57" s="37"/>
      <c r="H57" s="37"/>
      <c r="I57" s="37"/>
      <c r="J57" s="37" t="s">
        <v>17</v>
      </c>
      <c r="K57" s="37"/>
      <c r="L57" s="39" t="s">
        <v>52</v>
      </c>
      <c r="M57" s="43"/>
      <c r="N57" s="43">
        <f>N58</f>
        <v>0</v>
      </c>
      <c r="O57" s="43"/>
      <c r="P57" s="43">
        <f>P58</f>
        <v>0</v>
      </c>
      <c r="Q57" s="82"/>
      <c r="R57" s="82">
        <f>R58</f>
        <v>268.86</v>
      </c>
      <c r="S57" s="43">
        <f>S58</f>
        <v>50500</v>
      </c>
      <c r="T57" s="41">
        <f t="shared" si="1"/>
        <v>50500</v>
      </c>
    </row>
    <row r="58" spans="1:20" s="34" customFormat="1" ht="15" customHeight="1">
      <c r="A58" s="35"/>
      <c r="B58" s="42"/>
      <c r="C58" s="45"/>
      <c r="D58" s="37"/>
      <c r="E58" s="37"/>
      <c r="F58" s="37"/>
      <c r="G58" s="37"/>
      <c r="H58" s="37"/>
      <c r="I58" s="37"/>
      <c r="J58" s="37"/>
      <c r="K58" s="38" t="s">
        <v>22</v>
      </c>
      <c r="L58" s="49" t="s">
        <v>52</v>
      </c>
      <c r="M58" s="46"/>
      <c r="N58" s="46">
        <v>0</v>
      </c>
      <c r="O58" s="46"/>
      <c r="P58" s="46">
        <v>0</v>
      </c>
      <c r="Q58" s="83"/>
      <c r="R58" s="83">
        <v>268.86</v>
      </c>
      <c r="S58" s="46">
        <v>50500</v>
      </c>
      <c r="T58" s="41">
        <f t="shared" si="1"/>
        <v>50500</v>
      </c>
    </row>
    <row r="59" spans="1:20" s="34" customFormat="1" ht="15" customHeight="1">
      <c r="A59" s="35"/>
      <c r="B59" s="42"/>
      <c r="C59" s="45"/>
      <c r="D59" s="37"/>
      <c r="E59" s="37"/>
      <c r="F59" s="37"/>
      <c r="G59" s="37"/>
      <c r="H59" s="37" t="s">
        <v>53</v>
      </c>
      <c r="I59" s="37"/>
      <c r="J59" s="37"/>
      <c r="K59" s="38"/>
      <c r="L59" s="39" t="s">
        <v>54</v>
      </c>
      <c r="M59" s="43">
        <v>415194.06999999995</v>
      </c>
      <c r="N59" s="43">
        <f>N60+N65+N94+N99+N107+N131+N137+N156</f>
        <v>4701213.35</v>
      </c>
      <c r="O59" s="43"/>
      <c r="P59" s="43">
        <f>P60+P65+P94+P99+P107+P131+P137+P156</f>
        <v>2658908.6300000004</v>
      </c>
      <c r="Q59" s="82">
        <f>Q60+Q65+Q94+Q99+Q107+Q131+Q137+Q156</f>
        <v>2559463.52</v>
      </c>
      <c r="R59" s="82">
        <f>R60+R65+R94+R99+R107+R131+R137+R156</f>
        <v>566603.34</v>
      </c>
      <c r="S59" s="43">
        <f>S60+S65+S94+S99+S107+S131+S137+S156</f>
        <v>6229600</v>
      </c>
      <c r="T59" s="41">
        <f t="shared" si="1"/>
        <v>3570691.3699999996</v>
      </c>
    </row>
    <row r="60" spans="1:20" s="48" customFormat="1" ht="15" customHeight="1">
      <c r="A60" s="35"/>
      <c r="B60" s="42"/>
      <c r="C60" s="45"/>
      <c r="D60" s="37"/>
      <c r="E60" s="37"/>
      <c r="F60" s="37"/>
      <c r="G60" s="37"/>
      <c r="H60" s="37"/>
      <c r="I60" s="37" t="s">
        <v>19</v>
      </c>
      <c r="J60" s="37"/>
      <c r="K60" s="37"/>
      <c r="L60" s="39" t="s">
        <v>55</v>
      </c>
      <c r="M60" s="43">
        <v>0</v>
      </c>
      <c r="N60" s="43">
        <f>N61+N63</f>
        <v>225000</v>
      </c>
      <c r="O60" s="43"/>
      <c r="P60" s="43">
        <f>P61+P63</f>
        <v>0</v>
      </c>
      <c r="Q60" s="82">
        <f>Q61+Q63</f>
        <v>0</v>
      </c>
      <c r="R60" s="82">
        <f>R61+R63</f>
        <v>0</v>
      </c>
      <c r="S60" s="43">
        <f>S61+S63</f>
        <v>15000</v>
      </c>
      <c r="T60" s="41">
        <f t="shared" si="1"/>
        <v>15000</v>
      </c>
    </row>
    <row r="61" spans="1:20" s="48" customFormat="1" ht="15" customHeight="1">
      <c r="A61" s="35"/>
      <c r="B61" s="42"/>
      <c r="C61" s="45"/>
      <c r="D61" s="37"/>
      <c r="E61" s="37"/>
      <c r="F61" s="37"/>
      <c r="G61" s="37"/>
      <c r="H61" s="37"/>
      <c r="I61" s="37"/>
      <c r="J61" s="37" t="s">
        <v>19</v>
      </c>
      <c r="K61" s="37"/>
      <c r="L61" s="39" t="s">
        <v>56</v>
      </c>
      <c r="M61" s="43">
        <v>0</v>
      </c>
      <c r="N61" s="43">
        <f>N62</f>
        <v>15000</v>
      </c>
      <c r="O61" s="43"/>
      <c r="P61" s="43">
        <f>P62</f>
        <v>0</v>
      </c>
      <c r="Q61" s="82">
        <f>Q62</f>
        <v>0</v>
      </c>
      <c r="R61" s="82">
        <f>R62</f>
        <v>0</v>
      </c>
      <c r="S61" s="43">
        <f>S62</f>
        <v>15000</v>
      </c>
      <c r="T61" s="41">
        <f t="shared" si="1"/>
        <v>15000</v>
      </c>
    </row>
    <row r="62" spans="1:20" s="34" customFormat="1" ht="15" customHeight="1">
      <c r="A62" s="35"/>
      <c r="B62" s="42"/>
      <c r="C62" s="45"/>
      <c r="D62" s="37"/>
      <c r="E62" s="37"/>
      <c r="F62" s="37"/>
      <c r="G62" s="37"/>
      <c r="H62" s="37"/>
      <c r="I62" s="37"/>
      <c r="J62" s="37"/>
      <c r="K62" s="38" t="s">
        <v>22</v>
      </c>
      <c r="L62" s="39" t="s">
        <v>56</v>
      </c>
      <c r="M62" s="46">
        <v>0</v>
      </c>
      <c r="N62" s="46">
        <v>15000</v>
      </c>
      <c r="O62" s="46">
        <v>-14900</v>
      </c>
      <c r="P62" s="46">
        <v>0</v>
      </c>
      <c r="Q62" s="83">
        <v>0</v>
      </c>
      <c r="R62" s="83">
        <v>0</v>
      </c>
      <c r="S62" s="46">
        <f>'[1]F 8'!P774</f>
        <v>15000</v>
      </c>
      <c r="T62" s="41">
        <f t="shared" si="1"/>
        <v>15000</v>
      </c>
    </row>
    <row r="63" spans="1:20" s="48" customFormat="1" ht="15" customHeight="1">
      <c r="A63" s="35"/>
      <c r="B63" s="42"/>
      <c r="C63" s="45"/>
      <c r="D63" s="37"/>
      <c r="E63" s="37"/>
      <c r="F63" s="37"/>
      <c r="G63" s="37"/>
      <c r="H63" s="37"/>
      <c r="I63" s="37"/>
      <c r="J63" s="37" t="s">
        <v>39</v>
      </c>
      <c r="K63" s="37"/>
      <c r="L63" s="39" t="s">
        <v>57</v>
      </c>
      <c r="M63" s="43">
        <v>0</v>
      </c>
      <c r="N63" s="43">
        <f>N64</f>
        <v>210000</v>
      </c>
      <c r="O63" s="43"/>
      <c r="P63" s="43">
        <f>P64</f>
        <v>0</v>
      </c>
      <c r="Q63" s="82">
        <f>Q64</f>
        <v>0</v>
      </c>
      <c r="R63" s="82">
        <f>R64</f>
        <v>0</v>
      </c>
      <c r="S63" s="43">
        <f>S64</f>
        <v>0</v>
      </c>
      <c r="T63" s="41">
        <f t="shared" si="1"/>
        <v>0</v>
      </c>
    </row>
    <row r="64" spans="1:20" s="34" customFormat="1" ht="15" customHeight="1">
      <c r="A64" s="35"/>
      <c r="B64" s="42"/>
      <c r="C64" s="45"/>
      <c r="D64" s="37"/>
      <c r="E64" s="37"/>
      <c r="F64" s="37"/>
      <c r="G64" s="37"/>
      <c r="H64" s="37"/>
      <c r="I64" s="37"/>
      <c r="J64" s="37"/>
      <c r="K64" s="38" t="s">
        <v>22</v>
      </c>
      <c r="L64" s="39" t="s">
        <v>57</v>
      </c>
      <c r="M64" s="46">
        <v>0</v>
      </c>
      <c r="N64" s="46">
        <v>210000</v>
      </c>
      <c r="O64" s="46">
        <v>-209000</v>
      </c>
      <c r="P64" s="46">
        <v>0</v>
      </c>
      <c r="Q64" s="83">
        <v>0</v>
      </c>
      <c r="R64" s="83">
        <v>0</v>
      </c>
      <c r="S64" s="46">
        <v>0</v>
      </c>
      <c r="T64" s="41">
        <f t="shared" si="1"/>
        <v>0</v>
      </c>
    </row>
    <row r="65" spans="1:20" s="34" customFormat="1" ht="15" customHeight="1">
      <c r="A65" s="35"/>
      <c r="B65" s="42"/>
      <c r="C65" s="45"/>
      <c r="D65" s="37"/>
      <c r="E65" s="37"/>
      <c r="F65" s="37"/>
      <c r="G65" s="37"/>
      <c r="H65" s="37"/>
      <c r="I65" s="37" t="s">
        <v>17</v>
      </c>
      <c r="J65" s="37"/>
      <c r="K65" s="38"/>
      <c r="L65" s="39" t="s">
        <v>58</v>
      </c>
      <c r="M65" s="46">
        <v>145051.12</v>
      </c>
      <c r="N65" s="43">
        <f>N66+N73+N76+N81+N85+N87+N92</f>
        <v>2316047.35</v>
      </c>
      <c r="O65" s="43"/>
      <c r="P65" s="43">
        <f>P66+P73+P76+P81+P85+P87+P92</f>
        <v>664128.16</v>
      </c>
      <c r="Q65" s="82">
        <f>Q66+Q73+Q76+Q81+Q85+Q87+Q92</f>
        <v>686220.6</v>
      </c>
      <c r="R65" s="82">
        <f>R66+R73+R76+R81+R85+R87+R92</f>
        <v>144496.46000000002</v>
      </c>
      <c r="S65" s="43">
        <f>S66+S73+S76+S81+S85+S87+S92</f>
        <v>3982600</v>
      </c>
      <c r="T65" s="41">
        <f t="shared" si="1"/>
        <v>3318471.84</v>
      </c>
    </row>
    <row r="66" spans="1:20" s="48" customFormat="1" ht="15" customHeight="1">
      <c r="A66" s="35"/>
      <c r="B66" s="42"/>
      <c r="C66" s="45"/>
      <c r="D66" s="37"/>
      <c r="E66" s="37"/>
      <c r="F66" s="37"/>
      <c r="G66" s="37"/>
      <c r="H66" s="37"/>
      <c r="I66" s="37"/>
      <c r="J66" s="37" t="s">
        <v>19</v>
      </c>
      <c r="K66" s="37"/>
      <c r="L66" s="50" t="s">
        <v>59</v>
      </c>
      <c r="M66" s="43">
        <v>0</v>
      </c>
      <c r="N66" s="43">
        <f>SUM(N67:N72)</f>
        <v>104063.35</v>
      </c>
      <c r="O66" s="43"/>
      <c r="P66" s="43">
        <f>SUM(P67:P72)</f>
        <v>28641.729999999996</v>
      </c>
      <c r="Q66" s="82">
        <f>SUM(Q67:Q72)</f>
        <v>26832.229999999996</v>
      </c>
      <c r="R66" s="82">
        <f>SUM(R67:R72)</f>
        <v>12456.03</v>
      </c>
      <c r="S66" s="43">
        <f>SUM(S67:S72)</f>
        <v>42000</v>
      </c>
      <c r="T66" s="41">
        <f t="shared" si="1"/>
        <v>13358.270000000004</v>
      </c>
    </row>
    <row r="67" spans="1:20" s="34" customFormat="1" ht="15" customHeight="1">
      <c r="A67" s="35"/>
      <c r="B67" s="42"/>
      <c r="C67" s="45"/>
      <c r="D67" s="37"/>
      <c r="E67" s="37"/>
      <c r="F67" s="37"/>
      <c r="G67" s="37"/>
      <c r="H67" s="37"/>
      <c r="I67" s="37"/>
      <c r="J67" s="37"/>
      <c r="K67" s="38" t="s">
        <v>22</v>
      </c>
      <c r="L67" s="49" t="s">
        <v>60</v>
      </c>
      <c r="M67" s="46">
        <v>0</v>
      </c>
      <c r="N67" s="46">
        <v>35242.35</v>
      </c>
      <c r="O67" s="46">
        <v>-10000</v>
      </c>
      <c r="P67" s="46">
        <v>24225.6</v>
      </c>
      <c r="Q67" s="83">
        <v>24912.09</v>
      </c>
      <c r="R67" s="83">
        <v>11861.27</v>
      </c>
      <c r="S67" s="46">
        <v>30000</v>
      </c>
      <c r="T67" s="41">
        <f t="shared" si="1"/>
        <v>5774.4000000000015</v>
      </c>
    </row>
    <row r="68" spans="1:20" s="34" customFormat="1" ht="15" customHeight="1">
      <c r="A68" s="35"/>
      <c r="B68" s="42"/>
      <c r="C68" s="45"/>
      <c r="D68" s="37"/>
      <c r="E68" s="37"/>
      <c r="F68" s="37"/>
      <c r="G68" s="37"/>
      <c r="H68" s="37"/>
      <c r="I68" s="37"/>
      <c r="J68" s="37"/>
      <c r="K68" s="38" t="s">
        <v>34</v>
      </c>
      <c r="L68" s="49" t="s">
        <v>61</v>
      </c>
      <c r="M68" s="46">
        <v>0</v>
      </c>
      <c r="N68" s="46">
        <v>1593</v>
      </c>
      <c r="O68" s="46">
        <v>-1500</v>
      </c>
      <c r="P68" s="46">
        <v>0</v>
      </c>
      <c r="Q68" s="83">
        <v>0</v>
      </c>
      <c r="R68" s="83">
        <v>0</v>
      </c>
      <c r="S68" s="46">
        <v>400</v>
      </c>
      <c r="T68" s="41">
        <f t="shared" si="1"/>
        <v>400</v>
      </c>
    </row>
    <row r="69" spans="1:20" s="34" customFormat="1" ht="15" customHeight="1">
      <c r="A69" s="35"/>
      <c r="B69" s="42"/>
      <c r="C69" s="45"/>
      <c r="D69" s="37"/>
      <c r="E69" s="37"/>
      <c r="F69" s="37"/>
      <c r="G69" s="37"/>
      <c r="H69" s="37"/>
      <c r="I69" s="37"/>
      <c r="J69" s="37"/>
      <c r="K69" s="38" t="s">
        <v>53</v>
      </c>
      <c r="L69" s="49" t="s">
        <v>62</v>
      </c>
      <c r="M69" s="46">
        <v>0</v>
      </c>
      <c r="N69" s="46">
        <v>3288</v>
      </c>
      <c r="O69" s="46">
        <v>-1700</v>
      </c>
      <c r="P69" s="46">
        <v>1846.7</v>
      </c>
      <c r="Q69" s="83">
        <v>1446.71</v>
      </c>
      <c r="R69" s="83">
        <v>594.76</v>
      </c>
      <c r="S69" s="46">
        <v>1600</v>
      </c>
      <c r="T69" s="41">
        <f t="shared" si="1"/>
        <v>-246.70000000000005</v>
      </c>
    </row>
    <row r="70" spans="1:20" s="34" customFormat="1" ht="15" customHeight="1">
      <c r="A70" s="35"/>
      <c r="B70" s="42"/>
      <c r="C70" s="45"/>
      <c r="D70" s="37"/>
      <c r="E70" s="37"/>
      <c r="F70" s="37"/>
      <c r="G70" s="37"/>
      <c r="H70" s="37"/>
      <c r="I70" s="37"/>
      <c r="J70" s="37"/>
      <c r="K70" s="38" t="s">
        <v>15</v>
      </c>
      <c r="L70" s="49" t="s">
        <v>63</v>
      </c>
      <c r="M70" s="46">
        <v>0</v>
      </c>
      <c r="N70" s="46">
        <v>1000</v>
      </c>
      <c r="O70" s="46">
        <v>-900</v>
      </c>
      <c r="P70" s="46">
        <v>63.17</v>
      </c>
      <c r="Q70" s="83">
        <v>63.17</v>
      </c>
      <c r="R70" s="83">
        <v>0</v>
      </c>
      <c r="S70" s="46">
        <v>0</v>
      </c>
      <c r="T70" s="41">
        <f t="shared" si="1"/>
        <v>-63.17</v>
      </c>
    </row>
    <row r="71" spans="1:20" s="34" customFormat="1" ht="15" customHeight="1">
      <c r="A71" s="35"/>
      <c r="B71" s="42"/>
      <c r="C71" s="45"/>
      <c r="D71" s="37"/>
      <c r="E71" s="37"/>
      <c r="F71" s="37"/>
      <c r="G71" s="37"/>
      <c r="H71" s="37"/>
      <c r="I71" s="37"/>
      <c r="J71" s="37"/>
      <c r="K71" s="38" t="s">
        <v>64</v>
      </c>
      <c r="L71" s="49" t="s">
        <v>65</v>
      </c>
      <c r="M71" s="46">
        <v>0</v>
      </c>
      <c r="N71" s="46">
        <v>62440</v>
      </c>
      <c r="O71" s="46">
        <v>-62000</v>
      </c>
      <c r="P71" s="46">
        <v>40</v>
      </c>
      <c r="Q71" s="83">
        <v>40</v>
      </c>
      <c r="R71" s="83">
        <v>0</v>
      </c>
      <c r="S71" s="46">
        <v>10000</v>
      </c>
      <c r="T71" s="41">
        <f t="shared" si="1"/>
        <v>9960</v>
      </c>
    </row>
    <row r="72" spans="1:20" s="34" customFormat="1" ht="15" customHeight="1">
      <c r="A72" s="35"/>
      <c r="B72" s="42"/>
      <c r="C72" s="45"/>
      <c r="D72" s="37"/>
      <c r="E72" s="37"/>
      <c r="F72" s="37"/>
      <c r="G72" s="37"/>
      <c r="H72" s="37"/>
      <c r="I72" s="37"/>
      <c r="J72" s="37"/>
      <c r="K72" s="38" t="s">
        <v>47</v>
      </c>
      <c r="L72" s="49" t="s">
        <v>66</v>
      </c>
      <c r="M72" s="46">
        <v>0</v>
      </c>
      <c r="N72" s="46">
        <v>500</v>
      </c>
      <c r="O72" s="46"/>
      <c r="P72" s="46">
        <v>2466.26</v>
      </c>
      <c r="Q72" s="83">
        <v>370.26</v>
      </c>
      <c r="R72" s="83">
        <v>0</v>
      </c>
      <c r="S72" s="46">
        <v>0</v>
      </c>
      <c r="T72" s="41">
        <f t="shared" si="1"/>
        <v>-2466.26</v>
      </c>
    </row>
    <row r="73" spans="1:20" s="48" customFormat="1" ht="15" customHeight="1">
      <c r="A73" s="35"/>
      <c r="B73" s="42"/>
      <c r="C73" s="45"/>
      <c r="D73" s="37"/>
      <c r="E73" s="37"/>
      <c r="F73" s="37"/>
      <c r="G73" s="37"/>
      <c r="H73" s="37"/>
      <c r="I73" s="37"/>
      <c r="J73" s="37" t="s">
        <v>17</v>
      </c>
      <c r="K73" s="37"/>
      <c r="L73" s="50" t="s">
        <v>67</v>
      </c>
      <c r="M73" s="43">
        <v>0</v>
      </c>
      <c r="N73" s="43">
        <f>SUM(N74:N75)</f>
        <v>40614</v>
      </c>
      <c r="O73" s="43"/>
      <c r="P73" s="43">
        <f>SUM(P74:P75)</f>
        <v>42764.850000000006</v>
      </c>
      <c r="Q73" s="82">
        <f>SUM(Q74:Q75)</f>
        <v>13039.96</v>
      </c>
      <c r="R73" s="82">
        <f>SUM(R74:R75)</f>
        <v>3327.6</v>
      </c>
      <c r="S73" s="43">
        <f>SUM(S74:S75)</f>
        <v>18000</v>
      </c>
      <c r="T73" s="41">
        <f aca="true" t="shared" si="4" ref="T73:T136">S73-P73</f>
        <v>-24764.850000000006</v>
      </c>
    </row>
    <row r="74" spans="1:20" s="34" customFormat="1" ht="15" customHeight="1">
      <c r="A74" s="35"/>
      <c r="B74" s="42"/>
      <c r="C74" s="45"/>
      <c r="D74" s="37"/>
      <c r="E74" s="37"/>
      <c r="F74" s="37"/>
      <c r="G74" s="37"/>
      <c r="H74" s="37"/>
      <c r="I74" s="37"/>
      <c r="J74" s="37"/>
      <c r="K74" s="38" t="s">
        <v>22</v>
      </c>
      <c r="L74" s="49" t="s">
        <v>68</v>
      </c>
      <c r="M74" s="51">
        <v>0</v>
      </c>
      <c r="N74" s="51">
        <v>32000</v>
      </c>
      <c r="O74" s="51">
        <v>-21000</v>
      </c>
      <c r="P74" s="46">
        <v>39085.76</v>
      </c>
      <c r="Q74" s="83">
        <v>9361.83</v>
      </c>
      <c r="R74" s="83">
        <v>2477.93</v>
      </c>
      <c r="S74" s="51">
        <v>14000</v>
      </c>
      <c r="T74" s="41">
        <f t="shared" si="4"/>
        <v>-25085.760000000002</v>
      </c>
    </row>
    <row r="75" spans="1:20" s="34" customFormat="1" ht="15" customHeight="1">
      <c r="A75" s="35"/>
      <c r="B75" s="42"/>
      <c r="C75" s="45"/>
      <c r="D75" s="37"/>
      <c r="E75" s="37"/>
      <c r="F75" s="37"/>
      <c r="G75" s="37"/>
      <c r="H75" s="37"/>
      <c r="I75" s="37"/>
      <c r="J75" s="37"/>
      <c r="K75" s="38" t="s">
        <v>34</v>
      </c>
      <c r="L75" s="49" t="s">
        <v>69</v>
      </c>
      <c r="M75" s="46">
        <v>0</v>
      </c>
      <c r="N75" s="46">
        <v>8614</v>
      </c>
      <c r="O75" s="46">
        <v>-4000</v>
      </c>
      <c r="P75" s="46">
        <v>3679.09</v>
      </c>
      <c r="Q75" s="83">
        <v>3678.13</v>
      </c>
      <c r="R75" s="83">
        <v>849.67</v>
      </c>
      <c r="S75" s="46">
        <v>4000</v>
      </c>
      <c r="T75" s="41">
        <f t="shared" si="4"/>
        <v>320.90999999999985</v>
      </c>
    </row>
    <row r="76" spans="1:20" s="48" customFormat="1" ht="15" customHeight="1">
      <c r="A76" s="35"/>
      <c r="B76" s="42"/>
      <c r="C76" s="45"/>
      <c r="D76" s="37"/>
      <c r="E76" s="37"/>
      <c r="F76" s="37"/>
      <c r="G76" s="37"/>
      <c r="H76" s="37"/>
      <c r="I76" s="37"/>
      <c r="J76" s="37" t="s">
        <v>27</v>
      </c>
      <c r="K76" s="37"/>
      <c r="L76" s="50" t="s">
        <v>70</v>
      </c>
      <c r="M76" s="43">
        <v>145051.12</v>
      </c>
      <c r="N76" s="43">
        <f>SUM(N77:N80)</f>
        <v>1003750</v>
      </c>
      <c r="O76" s="43"/>
      <c r="P76" s="43">
        <f>SUM(P77:P80)</f>
        <v>543243.14</v>
      </c>
      <c r="Q76" s="82">
        <f>SUM(Q77:Q80)</f>
        <v>589801.5</v>
      </c>
      <c r="R76" s="82">
        <f>SUM(R77:R80)</f>
        <v>123073.61000000002</v>
      </c>
      <c r="S76" s="43">
        <f>SUM(S77:S80)</f>
        <v>830600</v>
      </c>
      <c r="T76" s="41">
        <f t="shared" si="4"/>
        <v>287356.86</v>
      </c>
    </row>
    <row r="77" spans="1:20" s="34" customFormat="1" ht="15" customHeight="1">
      <c r="A77" s="35"/>
      <c r="B77" s="42"/>
      <c r="C77" s="45"/>
      <c r="D77" s="37"/>
      <c r="E77" s="37"/>
      <c r="F77" s="37"/>
      <c r="G77" s="37"/>
      <c r="H77" s="45"/>
      <c r="I77" s="45"/>
      <c r="J77" s="45"/>
      <c r="K77" s="38" t="s">
        <v>22</v>
      </c>
      <c r="L77" s="49" t="s">
        <v>71</v>
      </c>
      <c r="M77" s="46">
        <v>0</v>
      </c>
      <c r="N77" s="46">
        <v>1750</v>
      </c>
      <c r="O77" s="46">
        <v>-1200</v>
      </c>
      <c r="P77" s="46">
        <v>460.15</v>
      </c>
      <c r="Q77" s="83">
        <v>118.18</v>
      </c>
      <c r="R77" s="83">
        <v>0</v>
      </c>
      <c r="S77" s="46">
        <v>600</v>
      </c>
      <c r="T77" s="41">
        <f t="shared" si="4"/>
        <v>139.85000000000002</v>
      </c>
    </row>
    <row r="78" spans="1:20" s="34" customFormat="1" ht="15" customHeight="1">
      <c r="A78" s="35"/>
      <c r="B78" s="42"/>
      <c r="C78" s="45"/>
      <c r="D78" s="37"/>
      <c r="E78" s="37"/>
      <c r="F78" s="37"/>
      <c r="G78" s="37"/>
      <c r="H78" s="37"/>
      <c r="I78" s="37"/>
      <c r="J78" s="37"/>
      <c r="K78" s="38" t="s">
        <v>34</v>
      </c>
      <c r="L78" s="49" t="s">
        <v>72</v>
      </c>
      <c r="M78" s="46">
        <v>145051.12</v>
      </c>
      <c r="N78" s="46">
        <v>120000</v>
      </c>
      <c r="O78" s="46">
        <v>31000</v>
      </c>
      <c r="P78" s="46">
        <v>129108.12</v>
      </c>
      <c r="Q78" s="83">
        <v>151000</v>
      </c>
      <c r="R78" s="83">
        <v>34476.87</v>
      </c>
      <c r="S78" s="46">
        <f>'[1]F 8'!P1268</f>
        <v>130000</v>
      </c>
      <c r="T78" s="41">
        <f t="shared" si="4"/>
        <v>891.8800000000047</v>
      </c>
    </row>
    <row r="79" spans="1:20" s="34" customFormat="1" ht="15" customHeight="1">
      <c r="A79" s="35"/>
      <c r="B79" s="42"/>
      <c r="C79" s="45"/>
      <c r="D79" s="37"/>
      <c r="E79" s="37"/>
      <c r="F79" s="37"/>
      <c r="G79" s="37"/>
      <c r="H79" s="45"/>
      <c r="I79" s="45"/>
      <c r="J79" s="45"/>
      <c r="K79" s="38" t="s">
        <v>53</v>
      </c>
      <c r="L79" s="49" t="s">
        <v>73</v>
      </c>
      <c r="M79" s="46">
        <v>0</v>
      </c>
      <c r="N79" s="46">
        <v>880000</v>
      </c>
      <c r="O79" s="46">
        <v>-430000</v>
      </c>
      <c r="P79" s="46">
        <v>413674.87</v>
      </c>
      <c r="Q79" s="83">
        <v>438683.32</v>
      </c>
      <c r="R79" s="83">
        <v>88596.74</v>
      </c>
      <c r="S79" s="46">
        <v>700000</v>
      </c>
      <c r="T79" s="41">
        <f t="shared" si="4"/>
        <v>286325.13</v>
      </c>
    </row>
    <row r="80" spans="1:20" s="34" customFormat="1" ht="15" customHeight="1">
      <c r="A80" s="35"/>
      <c r="B80" s="42"/>
      <c r="C80" s="45"/>
      <c r="D80" s="37"/>
      <c r="E80" s="37"/>
      <c r="F80" s="37"/>
      <c r="G80" s="37"/>
      <c r="H80" s="45"/>
      <c r="I80" s="45"/>
      <c r="J80" s="45"/>
      <c r="K80" s="38" t="s">
        <v>47</v>
      </c>
      <c r="L80" s="49" t="s">
        <v>74</v>
      </c>
      <c r="M80" s="46">
        <v>0</v>
      </c>
      <c r="N80" s="46">
        <v>2000</v>
      </c>
      <c r="O80" s="46">
        <v>-2000</v>
      </c>
      <c r="P80" s="46">
        <v>0</v>
      </c>
      <c r="Q80" s="83">
        <v>0</v>
      </c>
      <c r="R80" s="83">
        <f>P80+Q80</f>
        <v>0</v>
      </c>
      <c r="S80" s="46">
        <v>0</v>
      </c>
      <c r="T80" s="41">
        <f t="shared" si="4"/>
        <v>0</v>
      </c>
    </row>
    <row r="81" spans="1:20" s="48" customFormat="1" ht="15" customHeight="1">
      <c r="A81" s="35"/>
      <c r="B81" s="42"/>
      <c r="C81" s="45"/>
      <c r="D81" s="37"/>
      <c r="E81" s="37"/>
      <c r="F81" s="37"/>
      <c r="G81" s="37"/>
      <c r="H81" s="45"/>
      <c r="I81" s="45"/>
      <c r="J81" s="37" t="s">
        <v>41</v>
      </c>
      <c r="K81" s="37"/>
      <c r="L81" s="39" t="s">
        <v>75</v>
      </c>
      <c r="M81" s="43">
        <v>0</v>
      </c>
      <c r="N81" s="43">
        <f>SUM(N82:N84)</f>
        <v>80000</v>
      </c>
      <c r="O81" s="43"/>
      <c r="P81" s="43">
        <f>SUM(P82:P84)</f>
        <v>171.43</v>
      </c>
      <c r="Q81" s="82">
        <f>SUM(Q82:Q84)</f>
        <v>171.43</v>
      </c>
      <c r="R81" s="82">
        <f>SUM(R82:R84)</f>
        <v>0</v>
      </c>
      <c r="S81" s="43">
        <f>SUM(S82:S84)</f>
        <v>4000</v>
      </c>
      <c r="T81" s="41">
        <f t="shared" si="4"/>
        <v>3828.57</v>
      </c>
    </row>
    <row r="82" spans="1:20" s="34" customFormat="1" ht="15" customHeight="1">
      <c r="A82" s="35"/>
      <c r="B82" s="42"/>
      <c r="C82" s="45"/>
      <c r="D82" s="37"/>
      <c r="E82" s="37"/>
      <c r="F82" s="37"/>
      <c r="G82" s="37"/>
      <c r="H82" s="45"/>
      <c r="I82" s="45"/>
      <c r="J82" s="45"/>
      <c r="K82" s="38" t="s">
        <v>34</v>
      </c>
      <c r="L82" s="49" t="s">
        <v>76</v>
      </c>
      <c r="M82" s="46">
        <v>0</v>
      </c>
      <c r="N82" s="46">
        <v>15000</v>
      </c>
      <c r="O82" s="46">
        <v>-14500</v>
      </c>
      <c r="P82" s="46">
        <v>171.43</v>
      </c>
      <c r="Q82" s="83">
        <v>171.43</v>
      </c>
      <c r="R82" s="83">
        <v>0</v>
      </c>
      <c r="S82" s="46">
        <v>4000</v>
      </c>
      <c r="T82" s="41">
        <f t="shared" si="4"/>
        <v>3828.57</v>
      </c>
    </row>
    <row r="83" spans="1:20" s="34" customFormat="1" ht="15" customHeight="1">
      <c r="A83" s="35"/>
      <c r="B83" s="42"/>
      <c r="C83" s="45"/>
      <c r="D83" s="37"/>
      <c r="E83" s="37"/>
      <c r="F83" s="37"/>
      <c r="G83" s="37"/>
      <c r="H83" s="45"/>
      <c r="I83" s="45"/>
      <c r="J83" s="45"/>
      <c r="K83" s="38" t="s">
        <v>53</v>
      </c>
      <c r="L83" s="49" t="s">
        <v>77</v>
      </c>
      <c r="M83" s="46">
        <v>0</v>
      </c>
      <c r="N83" s="46">
        <v>50000</v>
      </c>
      <c r="O83" s="46">
        <v>-50000</v>
      </c>
      <c r="P83" s="46">
        <v>0</v>
      </c>
      <c r="Q83" s="83">
        <v>0</v>
      </c>
      <c r="R83" s="83">
        <f>P83+Q83</f>
        <v>0</v>
      </c>
      <c r="S83" s="46">
        <v>0</v>
      </c>
      <c r="T83" s="41">
        <f t="shared" si="4"/>
        <v>0</v>
      </c>
    </row>
    <row r="84" spans="1:20" s="34" customFormat="1" ht="15" customHeight="1">
      <c r="A84" s="35"/>
      <c r="B84" s="42"/>
      <c r="C84" s="45"/>
      <c r="D84" s="37"/>
      <c r="E84" s="37"/>
      <c r="F84" s="37"/>
      <c r="G84" s="37"/>
      <c r="H84" s="45"/>
      <c r="I84" s="45"/>
      <c r="J84" s="45"/>
      <c r="K84" s="38" t="s">
        <v>47</v>
      </c>
      <c r="L84" s="49" t="s">
        <v>78</v>
      </c>
      <c r="M84" s="46">
        <v>0</v>
      </c>
      <c r="N84" s="46">
        <v>15000</v>
      </c>
      <c r="O84" s="46">
        <v>-15000</v>
      </c>
      <c r="P84" s="46">
        <v>0</v>
      </c>
      <c r="Q84" s="83">
        <v>0</v>
      </c>
      <c r="R84" s="83">
        <f>P84+Q84</f>
        <v>0</v>
      </c>
      <c r="S84" s="46">
        <v>0</v>
      </c>
      <c r="T84" s="41">
        <f t="shared" si="4"/>
        <v>0</v>
      </c>
    </row>
    <row r="85" spans="1:20" s="48" customFormat="1" ht="15" customHeight="1">
      <c r="A85" s="35"/>
      <c r="B85" s="42"/>
      <c r="C85" s="45"/>
      <c r="D85" s="37"/>
      <c r="E85" s="37"/>
      <c r="F85" s="37"/>
      <c r="G85" s="37"/>
      <c r="H85" s="45"/>
      <c r="I85" s="45"/>
      <c r="J85" s="37" t="s">
        <v>29</v>
      </c>
      <c r="K85" s="37"/>
      <c r="L85" s="39" t="s">
        <v>79</v>
      </c>
      <c r="M85" s="43">
        <v>0</v>
      </c>
      <c r="N85" s="43">
        <f>N86</f>
        <v>92620</v>
      </c>
      <c r="O85" s="43"/>
      <c r="P85" s="43">
        <f>P86</f>
        <v>3310.78</v>
      </c>
      <c r="Q85" s="82">
        <f>Q86</f>
        <v>10299.87</v>
      </c>
      <c r="R85" s="82">
        <f>R86</f>
        <v>1750.78</v>
      </c>
      <c r="S85" s="43">
        <f>S86</f>
        <v>16000</v>
      </c>
      <c r="T85" s="41">
        <f t="shared" si="4"/>
        <v>12689.22</v>
      </c>
    </row>
    <row r="86" spans="1:20" s="34" customFormat="1" ht="15" customHeight="1">
      <c r="A86" s="35"/>
      <c r="B86" s="42"/>
      <c r="C86" s="45"/>
      <c r="D86" s="37"/>
      <c r="E86" s="37"/>
      <c r="F86" s="37"/>
      <c r="G86" s="37"/>
      <c r="H86" s="45"/>
      <c r="I86" s="45"/>
      <c r="J86" s="45"/>
      <c r="K86" s="38" t="s">
        <v>22</v>
      </c>
      <c r="L86" s="49" t="s">
        <v>80</v>
      </c>
      <c r="M86" s="46">
        <v>0</v>
      </c>
      <c r="N86" s="46">
        <v>92620</v>
      </c>
      <c r="O86" s="46">
        <v>-80000</v>
      </c>
      <c r="P86" s="46">
        <v>3310.78</v>
      </c>
      <c r="Q86" s="83">
        <v>10299.87</v>
      </c>
      <c r="R86" s="83">
        <v>1750.78</v>
      </c>
      <c r="S86" s="46">
        <v>16000</v>
      </c>
      <c r="T86" s="41">
        <f t="shared" si="4"/>
        <v>12689.22</v>
      </c>
    </row>
    <row r="87" spans="1:20" s="48" customFormat="1" ht="15" customHeight="1">
      <c r="A87" s="35"/>
      <c r="B87" s="42"/>
      <c r="C87" s="45"/>
      <c r="D87" s="37"/>
      <c r="E87" s="37"/>
      <c r="F87" s="37"/>
      <c r="G87" s="37"/>
      <c r="H87" s="37"/>
      <c r="I87" s="53"/>
      <c r="J87" s="54">
        <v>6</v>
      </c>
      <c r="K87" s="53"/>
      <c r="L87" s="53" t="s">
        <v>81</v>
      </c>
      <c r="M87" s="43">
        <v>0</v>
      </c>
      <c r="N87" s="43">
        <f>SUM(N88:N91)</f>
        <v>920000</v>
      </c>
      <c r="O87" s="43"/>
      <c r="P87" s="43">
        <f>SUM(P88:P91)</f>
        <v>45603.61</v>
      </c>
      <c r="Q87" s="82">
        <f>SUM(Q88:Q91)</f>
        <v>45603.61</v>
      </c>
      <c r="R87" s="82">
        <f>SUM(R88:R91)</f>
        <v>3879.3</v>
      </c>
      <c r="S87" s="43">
        <f>SUM(S88:S91)</f>
        <v>3064000</v>
      </c>
      <c r="T87" s="41">
        <f t="shared" si="4"/>
        <v>3018396.39</v>
      </c>
    </row>
    <row r="88" spans="1:20" s="34" customFormat="1" ht="15" customHeight="1">
      <c r="A88" s="35"/>
      <c r="B88" s="42"/>
      <c r="C88" s="45"/>
      <c r="D88" s="37"/>
      <c r="E88" s="37"/>
      <c r="F88" s="37"/>
      <c r="G88" s="37"/>
      <c r="H88" s="37"/>
      <c r="I88" s="53"/>
      <c r="J88" s="54"/>
      <c r="K88" s="38" t="s">
        <v>22</v>
      </c>
      <c r="L88" s="55" t="s">
        <v>192</v>
      </c>
      <c r="M88" s="46"/>
      <c r="N88" s="46">
        <v>0</v>
      </c>
      <c r="O88" s="46"/>
      <c r="P88" s="46">
        <v>0</v>
      </c>
      <c r="Q88" s="83">
        <v>0</v>
      </c>
      <c r="R88" s="83">
        <v>0</v>
      </c>
      <c r="S88" s="46">
        <v>2000</v>
      </c>
      <c r="T88" s="41">
        <f t="shared" si="4"/>
        <v>2000</v>
      </c>
    </row>
    <row r="89" spans="1:20" s="34" customFormat="1" ht="15" customHeight="1">
      <c r="A89" s="35"/>
      <c r="B89" s="42"/>
      <c r="C89" s="45"/>
      <c r="D89" s="37"/>
      <c r="E89" s="37"/>
      <c r="F89" s="37"/>
      <c r="G89" s="37"/>
      <c r="H89" s="37"/>
      <c r="I89" s="53"/>
      <c r="J89" s="53"/>
      <c r="K89" s="38" t="s">
        <v>53</v>
      </c>
      <c r="L89" s="55" t="s">
        <v>82</v>
      </c>
      <c r="M89" s="46">
        <v>0</v>
      </c>
      <c r="N89" s="46">
        <v>120000</v>
      </c>
      <c r="O89" s="46">
        <v>-74500</v>
      </c>
      <c r="P89" s="46">
        <v>45422.16</v>
      </c>
      <c r="Q89" s="83">
        <v>45422.16</v>
      </c>
      <c r="R89" s="83">
        <v>3879.3</v>
      </c>
      <c r="S89" s="46">
        <v>60000</v>
      </c>
      <c r="T89" s="41">
        <f t="shared" si="4"/>
        <v>14577.839999999997</v>
      </c>
    </row>
    <row r="90" spans="1:20" s="34" customFormat="1" ht="15" customHeight="1">
      <c r="A90" s="35"/>
      <c r="B90" s="42"/>
      <c r="C90" s="45"/>
      <c r="D90" s="37"/>
      <c r="E90" s="37"/>
      <c r="F90" s="37"/>
      <c r="G90" s="37"/>
      <c r="H90" s="37"/>
      <c r="I90" s="53"/>
      <c r="J90" s="53"/>
      <c r="K90" s="38" t="s">
        <v>15</v>
      </c>
      <c r="L90" s="55" t="s">
        <v>83</v>
      </c>
      <c r="M90" s="46">
        <v>0</v>
      </c>
      <c r="N90" s="46">
        <v>750000</v>
      </c>
      <c r="O90" s="46">
        <v>-749000</v>
      </c>
      <c r="P90" s="46">
        <v>0</v>
      </c>
      <c r="Q90" s="83">
        <v>0</v>
      </c>
      <c r="R90" s="83">
        <v>0</v>
      </c>
      <c r="S90" s="46">
        <v>3000000</v>
      </c>
      <c r="T90" s="41">
        <f t="shared" si="4"/>
        <v>3000000</v>
      </c>
    </row>
    <row r="91" spans="1:20" s="34" customFormat="1" ht="15" customHeight="1">
      <c r="A91" s="35"/>
      <c r="B91" s="42"/>
      <c r="C91" s="45"/>
      <c r="D91" s="37"/>
      <c r="E91" s="37"/>
      <c r="F91" s="37"/>
      <c r="G91" s="37"/>
      <c r="H91" s="37"/>
      <c r="I91" s="53"/>
      <c r="J91" s="53"/>
      <c r="K91" s="38" t="s">
        <v>47</v>
      </c>
      <c r="L91" s="55" t="s">
        <v>84</v>
      </c>
      <c r="M91" s="46">
        <v>0</v>
      </c>
      <c r="N91" s="46">
        <v>50000</v>
      </c>
      <c r="O91" s="46">
        <v>-49000</v>
      </c>
      <c r="P91" s="46">
        <v>181.45</v>
      </c>
      <c r="Q91" s="83">
        <v>181.45</v>
      </c>
      <c r="R91" s="83">
        <v>0</v>
      </c>
      <c r="S91" s="46">
        <v>2000</v>
      </c>
      <c r="T91" s="41">
        <f t="shared" si="4"/>
        <v>1818.55</v>
      </c>
    </row>
    <row r="92" spans="1:20" s="48" customFormat="1" ht="15" customHeight="1">
      <c r="A92" s="35"/>
      <c r="B92" s="42"/>
      <c r="C92" s="37"/>
      <c r="D92" s="37"/>
      <c r="E92" s="37"/>
      <c r="F92" s="37"/>
      <c r="G92" s="37"/>
      <c r="H92" s="37"/>
      <c r="I92" s="37"/>
      <c r="J92" s="37" t="s">
        <v>39</v>
      </c>
      <c r="K92" s="53"/>
      <c r="L92" s="53" t="s">
        <v>85</v>
      </c>
      <c r="M92" s="43">
        <v>0</v>
      </c>
      <c r="N92" s="43">
        <f>SUM(N93:N93)</f>
        <v>75000</v>
      </c>
      <c r="O92" s="43"/>
      <c r="P92" s="43">
        <f>SUM(P93:P93)</f>
        <v>392.62</v>
      </c>
      <c r="Q92" s="82">
        <f>SUM(Q93:Q93)</f>
        <v>472</v>
      </c>
      <c r="R92" s="82">
        <f>SUM(R93:R93)</f>
        <v>9.14</v>
      </c>
      <c r="S92" s="43">
        <f>SUM(S93:S93)</f>
        <v>8000</v>
      </c>
      <c r="T92" s="41">
        <f t="shared" si="4"/>
        <v>7607.38</v>
      </c>
    </row>
    <row r="93" spans="1:20" s="34" customFormat="1" ht="15" customHeight="1">
      <c r="A93" s="35"/>
      <c r="B93" s="42"/>
      <c r="C93" s="45"/>
      <c r="D93" s="37"/>
      <c r="E93" s="37"/>
      <c r="F93" s="37"/>
      <c r="G93" s="37"/>
      <c r="H93" s="53"/>
      <c r="I93" s="53"/>
      <c r="J93" s="53"/>
      <c r="K93" s="38" t="s">
        <v>47</v>
      </c>
      <c r="L93" s="55" t="s">
        <v>85</v>
      </c>
      <c r="M93" s="46">
        <v>0</v>
      </c>
      <c r="N93" s="46">
        <v>75000</v>
      </c>
      <c r="O93" s="46">
        <v>-74000</v>
      </c>
      <c r="P93" s="46">
        <v>392.62</v>
      </c>
      <c r="Q93" s="83">
        <v>472</v>
      </c>
      <c r="R93" s="83">
        <v>9.14</v>
      </c>
      <c r="S93" s="46">
        <v>8000</v>
      </c>
      <c r="T93" s="41">
        <f t="shared" si="4"/>
        <v>7607.38</v>
      </c>
    </row>
    <row r="94" spans="1:20" s="34" customFormat="1" ht="15" customHeight="1">
      <c r="A94" s="35"/>
      <c r="B94" s="42"/>
      <c r="C94" s="45"/>
      <c r="D94" s="37"/>
      <c r="E94" s="37"/>
      <c r="F94" s="37"/>
      <c r="G94" s="37"/>
      <c r="H94" s="53"/>
      <c r="I94" s="37" t="s">
        <v>27</v>
      </c>
      <c r="J94" s="45"/>
      <c r="K94" s="38"/>
      <c r="L94" s="39" t="s">
        <v>86</v>
      </c>
      <c r="M94" s="46">
        <v>0</v>
      </c>
      <c r="N94" s="46">
        <f>N95+N97</f>
        <v>73170</v>
      </c>
      <c r="O94" s="46"/>
      <c r="P94" s="46">
        <f>P95+P97</f>
        <v>40457.28999999999</v>
      </c>
      <c r="Q94" s="83">
        <f>Q95+Q97</f>
        <v>40166.38</v>
      </c>
      <c r="R94" s="83">
        <f>R95+R97</f>
        <v>3203.44</v>
      </c>
      <c r="S94" s="46">
        <f>S95+S97</f>
        <v>48000</v>
      </c>
      <c r="T94" s="41">
        <f t="shared" si="4"/>
        <v>7542.710000000006</v>
      </c>
    </row>
    <row r="95" spans="1:20" s="48" customFormat="1" ht="15" customHeight="1">
      <c r="A95" s="35"/>
      <c r="B95" s="42"/>
      <c r="C95" s="45"/>
      <c r="D95" s="37"/>
      <c r="E95" s="37"/>
      <c r="F95" s="37"/>
      <c r="G95" s="37"/>
      <c r="H95" s="53"/>
      <c r="I95" s="37"/>
      <c r="J95" s="37" t="s">
        <v>19</v>
      </c>
      <c r="K95" s="37"/>
      <c r="L95" s="39" t="s">
        <v>87</v>
      </c>
      <c r="M95" s="43">
        <v>0</v>
      </c>
      <c r="N95" s="43">
        <f>N96</f>
        <v>22527</v>
      </c>
      <c r="O95" s="43"/>
      <c r="P95" s="43">
        <f>P96</f>
        <v>7317.91</v>
      </c>
      <c r="Q95" s="82">
        <f>Q96</f>
        <v>7027</v>
      </c>
      <c r="R95" s="82">
        <f>R96</f>
        <v>1653.44</v>
      </c>
      <c r="S95" s="43">
        <f>S96</f>
        <v>8000</v>
      </c>
      <c r="T95" s="41">
        <f t="shared" si="4"/>
        <v>682.0900000000001</v>
      </c>
    </row>
    <row r="96" spans="1:20" s="34" customFormat="1" ht="15" customHeight="1">
      <c r="A96" s="35"/>
      <c r="B96" s="42"/>
      <c r="C96" s="45"/>
      <c r="D96" s="37"/>
      <c r="E96" s="37"/>
      <c r="F96" s="37"/>
      <c r="G96" s="37"/>
      <c r="H96" s="53"/>
      <c r="I96" s="37"/>
      <c r="J96" s="37"/>
      <c r="K96" s="38" t="s">
        <v>22</v>
      </c>
      <c r="L96" s="49" t="s">
        <v>87</v>
      </c>
      <c r="M96" s="46">
        <v>0</v>
      </c>
      <c r="N96" s="46">
        <v>22527</v>
      </c>
      <c r="O96" s="46">
        <v>-15500</v>
      </c>
      <c r="P96" s="46">
        <v>7317.91</v>
      </c>
      <c r="Q96" s="83">
        <v>7027</v>
      </c>
      <c r="R96" s="83">
        <v>1653.44</v>
      </c>
      <c r="S96" s="46">
        <v>8000</v>
      </c>
      <c r="T96" s="41">
        <f t="shared" si="4"/>
        <v>682.0900000000001</v>
      </c>
    </row>
    <row r="97" spans="1:20" s="48" customFormat="1" ht="15" customHeight="1">
      <c r="A97" s="35"/>
      <c r="B97" s="42"/>
      <c r="C97" s="45"/>
      <c r="D97" s="37"/>
      <c r="E97" s="37"/>
      <c r="F97" s="37"/>
      <c r="G97" s="37"/>
      <c r="H97" s="53"/>
      <c r="I97" s="37"/>
      <c r="J97" s="37" t="s">
        <v>27</v>
      </c>
      <c r="K97" s="37"/>
      <c r="L97" s="39" t="s">
        <v>88</v>
      </c>
      <c r="M97" s="43">
        <v>0</v>
      </c>
      <c r="N97" s="43">
        <f>N98</f>
        <v>50643</v>
      </c>
      <c r="O97" s="43"/>
      <c r="P97" s="43">
        <f>P98</f>
        <v>33139.38</v>
      </c>
      <c r="Q97" s="82">
        <f>Q98</f>
        <v>33139.38</v>
      </c>
      <c r="R97" s="82">
        <f>R98</f>
        <v>1550</v>
      </c>
      <c r="S97" s="43">
        <f>S98</f>
        <v>40000</v>
      </c>
      <c r="T97" s="41">
        <f t="shared" si="4"/>
        <v>6860.620000000003</v>
      </c>
    </row>
    <row r="98" spans="1:20" s="34" customFormat="1" ht="15" customHeight="1">
      <c r="A98" s="35"/>
      <c r="B98" s="42"/>
      <c r="C98" s="45"/>
      <c r="D98" s="37"/>
      <c r="E98" s="37"/>
      <c r="F98" s="37"/>
      <c r="G98" s="37"/>
      <c r="H98" s="53"/>
      <c r="I98" s="37"/>
      <c r="J98" s="37"/>
      <c r="K98" s="38" t="s">
        <v>22</v>
      </c>
      <c r="L98" s="49" t="s">
        <v>88</v>
      </c>
      <c r="M98" s="46">
        <v>0</v>
      </c>
      <c r="N98" s="46">
        <v>50643</v>
      </c>
      <c r="O98" s="46">
        <v>-17000</v>
      </c>
      <c r="P98" s="46">
        <v>33139.38</v>
      </c>
      <c r="Q98" s="83">
        <v>33139.38</v>
      </c>
      <c r="R98" s="83">
        <v>1550</v>
      </c>
      <c r="S98" s="46">
        <v>40000</v>
      </c>
      <c r="T98" s="41">
        <f t="shared" si="4"/>
        <v>6860.620000000003</v>
      </c>
    </row>
    <row r="99" spans="1:20" s="34" customFormat="1" ht="15" customHeight="1">
      <c r="A99" s="35"/>
      <c r="B99" s="42"/>
      <c r="C99" s="45"/>
      <c r="D99" s="37"/>
      <c r="E99" s="37"/>
      <c r="F99" s="37"/>
      <c r="G99" s="37"/>
      <c r="H99" s="53"/>
      <c r="I99" s="37" t="s">
        <v>41</v>
      </c>
      <c r="J99" s="37"/>
      <c r="K99" s="38"/>
      <c r="L99" s="39" t="s">
        <v>89</v>
      </c>
      <c r="M99" s="46">
        <v>0</v>
      </c>
      <c r="N99" s="46">
        <f>N100+N104</f>
        <v>310000</v>
      </c>
      <c r="O99" s="46"/>
      <c r="P99" s="46">
        <f>P100+P104</f>
        <v>14084.87</v>
      </c>
      <c r="Q99" s="83">
        <f>Q100+Q104</f>
        <v>14084.87</v>
      </c>
      <c r="R99" s="83">
        <f>R100+R104</f>
        <v>602.9</v>
      </c>
      <c r="S99" s="46">
        <f>S100+S104</f>
        <v>44000</v>
      </c>
      <c r="T99" s="41">
        <f t="shared" si="4"/>
        <v>29915.129999999997</v>
      </c>
    </row>
    <row r="100" spans="1:20" s="48" customFormat="1" ht="15" customHeight="1">
      <c r="A100" s="35"/>
      <c r="B100" s="42"/>
      <c r="C100" s="45"/>
      <c r="D100" s="37"/>
      <c r="E100" s="37"/>
      <c r="F100" s="37"/>
      <c r="G100" s="37"/>
      <c r="H100" s="53"/>
      <c r="I100" s="37"/>
      <c r="J100" s="37" t="s">
        <v>17</v>
      </c>
      <c r="K100" s="37"/>
      <c r="L100" s="39" t="s">
        <v>90</v>
      </c>
      <c r="M100" s="43">
        <v>0</v>
      </c>
      <c r="N100" s="43">
        <f>SUM(N101:N103)</f>
        <v>50000</v>
      </c>
      <c r="O100" s="43"/>
      <c r="P100" s="43">
        <f>SUM(P101:P103)</f>
        <v>3037.75</v>
      </c>
      <c r="Q100" s="82">
        <f>SUM(Q101:Q103)</f>
        <v>3037.75</v>
      </c>
      <c r="R100" s="82">
        <f>SUM(R101:R103)</f>
        <v>500</v>
      </c>
      <c r="S100" s="43">
        <f>SUM(S101:S103)</f>
        <v>15000</v>
      </c>
      <c r="T100" s="41">
        <f t="shared" si="4"/>
        <v>11962.25</v>
      </c>
    </row>
    <row r="101" spans="1:20" s="34" customFormat="1" ht="15" customHeight="1">
      <c r="A101" s="35"/>
      <c r="B101" s="42"/>
      <c r="C101" s="45"/>
      <c r="D101" s="37"/>
      <c r="E101" s="37"/>
      <c r="F101" s="37"/>
      <c r="G101" s="37"/>
      <c r="H101" s="53"/>
      <c r="I101" s="37"/>
      <c r="J101" s="37"/>
      <c r="K101" s="38" t="s">
        <v>34</v>
      </c>
      <c r="L101" s="49" t="s">
        <v>91</v>
      </c>
      <c r="M101" s="46">
        <v>0</v>
      </c>
      <c r="N101" s="46">
        <v>30000</v>
      </c>
      <c r="O101" s="46">
        <v>-27000</v>
      </c>
      <c r="P101" s="46">
        <v>2847.34</v>
      </c>
      <c r="Q101" s="83">
        <v>2847.34</v>
      </c>
      <c r="R101" s="83">
        <v>500</v>
      </c>
      <c r="S101" s="46">
        <v>5000</v>
      </c>
      <c r="T101" s="41">
        <f t="shared" si="4"/>
        <v>2152.66</v>
      </c>
    </row>
    <row r="102" spans="1:20" s="34" customFormat="1" ht="15" customHeight="1">
      <c r="A102" s="35"/>
      <c r="B102" s="42"/>
      <c r="C102" s="45"/>
      <c r="D102" s="37"/>
      <c r="E102" s="37"/>
      <c r="F102" s="37"/>
      <c r="G102" s="37"/>
      <c r="H102" s="53"/>
      <c r="I102" s="37"/>
      <c r="J102" s="37"/>
      <c r="K102" s="38" t="s">
        <v>64</v>
      </c>
      <c r="L102" s="49" t="s">
        <v>92</v>
      </c>
      <c r="M102" s="46">
        <v>0</v>
      </c>
      <c r="N102" s="46">
        <v>10000</v>
      </c>
      <c r="O102" s="46">
        <v>-9800</v>
      </c>
      <c r="P102" s="46">
        <v>172.41</v>
      </c>
      <c r="Q102" s="83">
        <v>172.41</v>
      </c>
      <c r="R102" s="83">
        <v>0</v>
      </c>
      <c r="S102" s="46">
        <f>'[1]F 8'!P1902</f>
        <v>5000</v>
      </c>
      <c r="T102" s="41">
        <f t="shared" si="4"/>
        <v>4827.59</v>
      </c>
    </row>
    <row r="103" spans="1:20" s="34" customFormat="1" ht="15" customHeight="1">
      <c r="A103" s="35"/>
      <c r="B103" s="42"/>
      <c r="C103" s="45"/>
      <c r="D103" s="37"/>
      <c r="E103" s="37"/>
      <c r="F103" s="37"/>
      <c r="G103" s="37"/>
      <c r="H103" s="53"/>
      <c r="I103" s="37"/>
      <c r="J103" s="37"/>
      <c r="K103" s="38" t="s">
        <v>47</v>
      </c>
      <c r="L103" s="49" t="s">
        <v>93</v>
      </c>
      <c r="M103" s="46">
        <v>0</v>
      </c>
      <c r="N103" s="46">
        <v>10000</v>
      </c>
      <c r="O103" s="46">
        <v>-9900</v>
      </c>
      <c r="P103" s="46">
        <v>18</v>
      </c>
      <c r="Q103" s="83">
        <v>18</v>
      </c>
      <c r="R103" s="83">
        <v>0</v>
      </c>
      <c r="S103" s="46">
        <f>'[1]F 8'!P1947</f>
        <v>5000</v>
      </c>
      <c r="T103" s="41">
        <f t="shared" si="4"/>
        <v>4982</v>
      </c>
    </row>
    <row r="104" spans="1:20" s="48" customFormat="1" ht="15" customHeight="1">
      <c r="A104" s="35"/>
      <c r="B104" s="42"/>
      <c r="C104" s="45"/>
      <c r="D104" s="37"/>
      <c r="E104" s="37"/>
      <c r="F104" s="37"/>
      <c r="G104" s="37"/>
      <c r="H104" s="53"/>
      <c r="I104" s="37"/>
      <c r="J104" s="37" t="s">
        <v>27</v>
      </c>
      <c r="K104" s="37"/>
      <c r="L104" s="39" t="s">
        <v>94</v>
      </c>
      <c r="M104" s="43">
        <v>0</v>
      </c>
      <c r="N104" s="43">
        <f>SUM(N105:N106)</f>
        <v>260000</v>
      </c>
      <c r="O104" s="43"/>
      <c r="P104" s="43">
        <f>SUM(P105:P106)</f>
        <v>11047.12</v>
      </c>
      <c r="Q104" s="82">
        <f>SUM(Q105:Q106)</f>
        <v>11047.12</v>
      </c>
      <c r="R104" s="82">
        <f>SUM(R105:R106)</f>
        <v>102.9</v>
      </c>
      <c r="S104" s="43">
        <f>SUM(S105:S106)</f>
        <v>29000</v>
      </c>
      <c r="T104" s="41">
        <f t="shared" si="4"/>
        <v>17952.879999999997</v>
      </c>
    </row>
    <row r="105" spans="1:20" s="34" customFormat="1" ht="15" customHeight="1">
      <c r="A105" s="35"/>
      <c r="B105" s="42"/>
      <c r="C105" s="45"/>
      <c r="D105" s="37"/>
      <c r="E105" s="37"/>
      <c r="F105" s="37"/>
      <c r="G105" s="37"/>
      <c r="H105" s="53"/>
      <c r="I105" s="37"/>
      <c r="J105" s="37"/>
      <c r="K105" s="38" t="s">
        <v>22</v>
      </c>
      <c r="L105" s="49" t="s">
        <v>95</v>
      </c>
      <c r="M105" s="46">
        <v>0</v>
      </c>
      <c r="N105" s="46">
        <v>250000</v>
      </c>
      <c r="O105" s="46">
        <v>-240000</v>
      </c>
      <c r="P105" s="46">
        <v>9956.67</v>
      </c>
      <c r="Q105" s="83">
        <v>9956.67</v>
      </c>
      <c r="R105" s="83">
        <v>0</v>
      </c>
      <c r="S105" s="46">
        <v>25000</v>
      </c>
      <c r="T105" s="41">
        <f t="shared" si="4"/>
        <v>15043.33</v>
      </c>
    </row>
    <row r="106" spans="1:20" s="34" customFormat="1" ht="15" customHeight="1">
      <c r="A106" s="35"/>
      <c r="B106" s="42"/>
      <c r="C106" s="45"/>
      <c r="D106" s="37"/>
      <c r="E106" s="37"/>
      <c r="F106" s="37"/>
      <c r="G106" s="37"/>
      <c r="H106" s="53"/>
      <c r="I106" s="37"/>
      <c r="J106" s="37"/>
      <c r="K106" s="38" t="s">
        <v>34</v>
      </c>
      <c r="L106" s="49" t="s">
        <v>96</v>
      </c>
      <c r="M106" s="46">
        <v>0</v>
      </c>
      <c r="N106" s="46">
        <v>10000</v>
      </c>
      <c r="O106" s="46">
        <v>-8900</v>
      </c>
      <c r="P106" s="46">
        <v>1090.45</v>
      </c>
      <c r="Q106" s="83">
        <v>1090.45</v>
      </c>
      <c r="R106" s="83">
        <v>102.9</v>
      </c>
      <c r="S106" s="46">
        <v>4000</v>
      </c>
      <c r="T106" s="41">
        <f t="shared" si="4"/>
        <v>2909.55</v>
      </c>
    </row>
    <row r="107" spans="1:20" s="34" customFormat="1" ht="15" customHeight="1">
      <c r="A107" s="35"/>
      <c r="B107" s="42"/>
      <c r="C107" s="45"/>
      <c r="D107" s="37"/>
      <c r="E107" s="37"/>
      <c r="F107" s="37"/>
      <c r="G107" s="37"/>
      <c r="H107" s="37"/>
      <c r="I107" s="37" t="s">
        <v>29</v>
      </c>
      <c r="J107" s="37"/>
      <c r="K107" s="38"/>
      <c r="L107" s="39" t="s">
        <v>97</v>
      </c>
      <c r="M107" s="46">
        <v>21577.39</v>
      </c>
      <c r="N107" s="43">
        <f>N108+N113+N116+N121+N129</f>
        <v>936996</v>
      </c>
      <c r="O107" s="43"/>
      <c r="P107" s="43">
        <f>P108+P113+P116+P121+P129</f>
        <v>1625359.29</v>
      </c>
      <c r="Q107" s="82">
        <f>Q108+Q113+Q116+Q121+Q129</f>
        <v>1503946.6</v>
      </c>
      <c r="R107" s="82">
        <f>R108+R113+R116+R121+R129</f>
        <v>375225.45999999996</v>
      </c>
      <c r="S107" s="43">
        <f>S108+S113+S116+S121+S129</f>
        <v>1534000</v>
      </c>
      <c r="T107" s="41">
        <f t="shared" si="4"/>
        <v>-91359.29000000004</v>
      </c>
    </row>
    <row r="108" spans="1:20" s="48" customFormat="1" ht="15" customHeight="1">
      <c r="A108" s="35"/>
      <c r="B108" s="42"/>
      <c r="C108" s="45"/>
      <c r="D108" s="37"/>
      <c r="E108" s="37"/>
      <c r="F108" s="37"/>
      <c r="G108" s="37"/>
      <c r="H108" s="37"/>
      <c r="I108" s="37"/>
      <c r="J108" s="37" t="s">
        <v>17</v>
      </c>
      <c r="K108" s="37"/>
      <c r="L108" s="39" t="s">
        <v>98</v>
      </c>
      <c r="M108" s="43">
        <v>21577.39</v>
      </c>
      <c r="N108" s="43">
        <f>SUM(N109:N112)</f>
        <v>75000</v>
      </c>
      <c r="O108" s="43"/>
      <c r="P108" s="43">
        <f>SUM(P109:P112)</f>
        <v>39695.64000000001</v>
      </c>
      <c r="Q108" s="82">
        <f>SUM(Q109:Q112)</f>
        <v>37070.240000000005</v>
      </c>
      <c r="R108" s="82">
        <f>SUM(R109:R112)</f>
        <v>23810.87</v>
      </c>
      <c r="S108" s="43">
        <f>SUM(S109:S112)</f>
        <v>61000</v>
      </c>
      <c r="T108" s="41">
        <f t="shared" si="4"/>
        <v>21304.359999999993</v>
      </c>
    </row>
    <row r="109" spans="1:20" s="34" customFormat="1" ht="15" customHeight="1">
      <c r="A109" s="35"/>
      <c r="B109" s="42"/>
      <c r="C109" s="45"/>
      <c r="D109" s="37"/>
      <c r="E109" s="37"/>
      <c r="F109" s="37"/>
      <c r="G109" s="37"/>
      <c r="H109" s="37"/>
      <c r="I109" s="37"/>
      <c r="J109" s="37"/>
      <c r="K109" s="38" t="s">
        <v>22</v>
      </c>
      <c r="L109" s="49" t="s">
        <v>99</v>
      </c>
      <c r="M109" s="46">
        <v>0</v>
      </c>
      <c r="N109" s="46">
        <v>5000</v>
      </c>
      <c r="O109" s="46">
        <v>-4800</v>
      </c>
      <c r="P109" s="46">
        <v>254.4</v>
      </c>
      <c r="Q109" s="83">
        <v>104.4</v>
      </c>
      <c r="R109" s="83">
        <v>440.16</v>
      </c>
      <c r="S109" s="46">
        <v>2000</v>
      </c>
      <c r="T109" s="41">
        <f t="shared" si="4"/>
        <v>1745.6</v>
      </c>
    </row>
    <row r="110" spans="1:20" s="34" customFormat="1" ht="15" customHeight="1">
      <c r="A110" s="35"/>
      <c r="B110" s="42"/>
      <c r="C110" s="45"/>
      <c r="D110" s="37"/>
      <c r="E110" s="37"/>
      <c r="F110" s="37"/>
      <c r="G110" s="37"/>
      <c r="H110" s="37"/>
      <c r="I110" s="37"/>
      <c r="J110" s="37"/>
      <c r="K110" s="38" t="s">
        <v>34</v>
      </c>
      <c r="L110" s="49" t="s">
        <v>100</v>
      </c>
      <c r="M110" s="46">
        <v>21577.39</v>
      </c>
      <c r="N110" s="46">
        <v>40000</v>
      </c>
      <c r="O110" s="46">
        <v>-3000</v>
      </c>
      <c r="P110" s="46">
        <v>37743.83</v>
      </c>
      <c r="Q110" s="83">
        <v>35268.43</v>
      </c>
      <c r="R110" s="83">
        <v>6991.4</v>
      </c>
      <c r="S110" s="46">
        <v>29000</v>
      </c>
      <c r="T110" s="41">
        <f t="shared" si="4"/>
        <v>-8743.830000000002</v>
      </c>
    </row>
    <row r="111" spans="1:20" s="34" customFormat="1" ht="15" customHeight="1">
      <c r="A111" s="35"/>
      <c r="B111" s="42"/>
      <c r="C111" s="45"/>
      <c r="D111" s="37"/>
      <c r="E111" s="37"/>
      <c r="F111" s="37"/>
      <c r="G111" s="37"/>
      <c r="H111" s="37"/>
      <c r="I111" s="37"/>
      <c r="J111" s="37"/>
      <c r="K111" s="38" t="s">
        <v>53</v>
      </c>
      <c r="L111" s="49" t="s">
        <v>101</v>
      </c>
      <c r="M111" s="46">
        <v>0</v>
      </c>
      <c r="N111" s="46">
        <v>20000</v>
      </c>
      <c r="O111" s="46"/>
      <c r="P111" s="46">
        <v>1697.41</v>
      </c>
      <c r="Q111" s="83">
        <v>1697.41</v>
      </c>
      <c r="R111" s="83">
        <v>16379.31</v>
      </c>
      <c r="S111" s="46">
        <v>30000</v>
      </c>
      <c r="T111" s="41">
        <f t="shared" si="4"/>
        <v>28302.59</v>
      </c>
    </row>
    <row r="112" spans="1:20" s="34" customFormat="1" ht="15" customHeight="1">
      <c r="A112" s="35"/>
      <c r="B112" s="42"/>
      <c r="C112" s="45"/>
      <c r="D112" s="37"/>
      <c r="E112" s="37"/>
      <c r="F112" s="37"/>
      <c r="G112" s="37"/>
      <c r="H112" s="37"/>
      <c r="I112" s="37"/>
      <c r="J112" s="37"/>
      <c r="K112" s="38" t="s">
        <v>47</v>
      </c>
      <c r="L112" s="49" t="s">
        <v>102</v>
      </c>
      <c r="M112" s="46">
        <v>0</v>
      </c>
      <c r="N112" s="46">
        <v>10000</v>
      </c>
      <c r="O112" s="46">
        <v>-9900</v>
      </c>
      <c r="P112" s="46">
        <v>0</v>
      </c>
      <c r="Q112" s="83">
        <v>0</v>
      </c>
      <c r="R112" s="83">
        <v>0</v>
      </c>
      <c r="S112" s="46">
        <v>0</v>
      </c>
      <c r="T112" s="41">
        <f t="shared" si="4"/>
        <v>0</v>
      </c>
    </row>
    <row r="113" spans="1:20" s="48" customFormat="1" ht="15" customHeight="1">
      <c r="A113" s="35"/>
      <c r="B113" s="42"/>
      <c r="C113" s="45"/>
      <c r="D113" s="37"/>
      <c r="E113" s="37"/>
      <c r="F113" s="37"/>
      <c r="G113" s="37"/>
      <c r="H113" s="37"/>
      <c r="I113" s="37"/>
      <c r="J113" s="37" t="s">
        <v>27</v>
      </c>
      <c r="K113" s="37"/>
      <c r="L113" s="39" t="s">
        <v>103</v>
      </c>
      <c r="M113" s="43">
        <v>0</v>
      </c>
      <c r="N113" s="43">
        <f>SUM(N114:N115)</f>
        <v>90000</v>
      </c>
      <c r="O113" s="43"/>
      <c r="P113" s="43">
        <f>SUM(P114:P115)</f>
        <v>63752.84</v>
      </c>
      <c r="Q113" s="82">
        <f>SUM(Q114:Q115)</f>
        <v>63768.36</v>
      </c>
      <c r="R113" s="82">
        <f>SUM(R114:R115)</f>
        <v>90.37</v>
      </c>
      <c r="S113" s="43">
        <f>SUM(S114:S115)</f>
        <v>80000</v>
      </c>
      <c r="T113" s="41">
        <f t="shared" si="4"/>
        <v>16247.160000000003</v>
      </c>
    </row>
    <row r="114" spans="1:20" s="34" customFormat="1" ht="15" customHeight="1">
      <c r="A114" s="35"/>
      <c r="B114" s="42"/>
      <c r="C114" s="45"/>
      <c r="D114" s="37"/>
      <c r="E114" s="37"/>
      <c r="F114" s="37"/>
      <c r="G114" s="37"/>
      <c r="H114" s="37"/>
      <c r="I114" s="37"/>
      <c r="J114" s="37"/>
      <c r="K114" s="38" t="s">
        <v>53</v>
      </c>
      <c r="L114" s="49" t="s">
        <v>104</v>
      </c>
      <c r="M114" s="46">
        <v>0</v>
      </c>
      <c r="N114" s="46">
        <v>50000</v>
      </c>
      <c r="O114" s="46">
        <v>-36000</v>
      </c>
      <c r="P114" s="46">
        <v>13483.7</v>
      </c>
      <c r="Q114" s="83">
        <v>13483.7</v>
      </c>
      <c r="R114" s="83">
        <v>0</v>
      </c>
      <c r="S114" s="46">
        <v>60000</v>
      </c>
      <c r="T114" s="41">
        <f t="shared" si="4"/>
        <v>46516.3</v>
      </c>
    </row>
    <row r="115" spans="1:20" s="34" customFormat="1" ht="15" customHeight="1">
      <c r="A115" s="35"/>
      <c r="B115" s="42"/>
      <c r="C115" s="45"/>
      <c r="D115" s="37"/>
      <c r="E115" s="37"/>
      <c r="F115" s="37"/>
      <c r="G115" s="37"/>
      <c r="H115" s="37"/>
      <c r="I115" s="37"/>
      <c r="J115" s="37"/>
      <c r="K115" s="38" t="s">
        <v>47</v>
      </c>
      <c r="L115" s="49" t="s">
        <v>105</v>
      </c>
      <c r="M115" s="46">
        <v>0</v>
      </c>
      <c r="N115" s="46">
        <v>40000</v>
      </c>
      <c r="O115" s="46">
        <v>40000</v>
      </c>
      <c r="P115" s="46">
        <v>50269.14</v>
      </c>
      <c r="Q115" s="83">
        <v>50284.66</v>
      </c>
      <c r="R115" s="83">
        <v>90.37</v>
      </c>
      <c r="S115" s="46">
        <v>20000</v>
      </c>
      <c r="T115" s="41">
        <f t="shared" si="4"/>
        <v>-30269.14</v>
      </c>
    </row>
    <row r="116" spans="1:20" s="48" customFormat="1" ht="15" customHeight="1">
      <c r="A116" s="35"/>
      <c r="B116" s="42"/>
      <c r="C116" s="45"/>
      <c r="D116" s="37"/>
      <c r="E116" s="37"/>
      <c r="F116" s="37"/>
      <c r="G116" s="37"/>
      <c r="H116" s="37"/>
      <c r="I116" s="37"/>
      <c r="J116" s="37" t="s">
        <v>41</v>
      </c>
      <c r="K116" s="37"/>
      <c r="L116" s="39" t="s">
        <v>106</v>
      </c>
      <c r="M116" s="43">
        <v>0</v>
      </c>
      <c r="N116" s="43">
        <f>SUM(N117:N120)</f>
        <v>58000</v>
      </c>
      <c r="O116" s="43"/>
      <c r="P116" s="43">
        <f>SUM(P117:P120)</f>
        <v>12751.27</v>
      </c>
      <c r="Q116" s="82">
        <f>SUM(Q117:Q120)</f>
        <v>12826.27</v>
      </c>
      <c r="R116" s="82">
        <f>SUM(R117:R120)</f>
        <v>674.06</v>
      </c>
      <c r="S116" s="43">
        <f>SUM(S117:S120)</f>
        <v>1222000</v>
      </c>
      <c r="T116" s="41">
        <f t="shared" si="4"/>
        <v>1209248.73</v>
      </c>
    </row>
    <row r="117" spans="1:20" s="34" customFormat="1" ht="15" customHeight="1">
      <c r="A117" s="35"/>
      <c r="B117" s="42"/>
      <c r="C117" s="45"/>
      <c r="D117" s="37"/>
      <c r="E117" s="37"/>
      <c r="F117" s="37"/>
      <c r="G117" s="37"/>
      <c r="H117" s="37"/>
      <c r="I117" s="37"/>
      <c r="J117" s="37"/>
      <c r="K117" s="38" t="s">
        <v>22</v>
      </c>
      <c r="L117" s="49" t="s">
        <v>107</v>
      </c>
      <c r="M117" s="46">
        <v>0</v>
      </c>
      <c r="N117" s="46">
        <v>14000</v>
      </c>
      <c r="O117" s="46">
        <v>-7000</v>
      </c>
      <c r="P117" s="46">
        <v>5878.18</v>
      </c>
      <c r="Q117" s="83">
        <v>5383.18</v>
      </c>
      <c r="R117" s="83">
        <v>480</v>
      </c>
      <c r="S117" s="46">
        <v>8000</v>
      </c>
      <c r="T117" s="41">
        <f t="shared" si="4"/>
        <v>2121.8199999999997</v>
      </c>
    </row>
    <row r="118" spans="1:20" s="34" customFormat="1" ht="15" customHeight="1">
      <c r="A118" s="35"/>
      <c r="B118" s="42"/>
      <c r="C118" s="45"/>
      <c r="D118" s="37"/>
      <c r="E118" s="37"/>
      <c r="F118" s="37"/>
      <c r="G118" s="37"/>
      <c r="H118" s="37"/>
      <c r="I118" s="37"/>
      <c r="J118" s="37"/>
      <c r="K118" s="38" t="s">
        <v>34</v>
      </c>
      <c r="L118" s="49" t="s">
        <v>108</v>
      </c>
      <c r="M118" s="46">
        <v>0</v>
      </c>
      <c r="N118" s="46">
        <v>14000</v>
      </c>
      <c r="O118" s="46">
        <v>-7000</v>
      </c>
      <c r="P118" s="46">
        <v>6873.09</v>
      </c>
      <c r="Q118" s="83">
        <v>7443.09</v>
      </c>
      <c r="R118" s="83">
        <v>194.06</v>
      </c>
      <c r="S118" s="46">
        <v>9000</v>
      </c>
      <c r="T118" s="41">
        <f t="shared" si="4"/>
        <v>2126.91</v>
      </c>
    </row>
    <row r="119" spans="1:20" s="34" customFormat="1" ht="15" customHeight="1">
      <c r="A119" s="35"/>
      <c r="B119" s="42"/>
      <c r="C119" s="45"/>
      <c r="D119" s="37"/>
      <c r="E119" s="37"/>
      <c r="F119" s="37"/>
      <c r="G119" s="37"/>
      <c r="H119" s="37"/>
      <c r="I119" s="37"/>
      <c r="J119" s="37"/>
      <c r="K119" s="38" t="s">
        <v>53</v>
      </c>
      <c r="L119" s="49" t="s">
        <v>109</v>
      </c>
      <c r="M119" s="46">
        <v>0</v>
      </c>
      <c r="N119" s="46">
        <v>20000</v>
      </c>
      <c r="O119" s="46">
        <v>-19900</v>
      </c>
      <c r="P119" s="46">
        <v>0</v>
      </c>
      <c r="Q119" s="83">
        <v>0</v>
      </c>
      <c r="R119" s="83">
        <v>0</v>
      </c>
      <c r="S119" s="46">
        <v>5000</v>
      </c>
      <c r="T119" s="41">
        <f t="shared" si="4"/>
        <v>5000</v>
      </c>
    </row>
    <row r="120" spans="1:20" s="34" customFormat="1" ht="15" customHeight="1">
      <c r="A120" s="35"/>
      <c r="B120" s="42"/>
      <c r="C120" s="45"/>
      <c r="D120" s="37"/>
      <c r="E120" s="37"/>
      <c r="F120" s="37"/>
      <c r="G120" s="37"/>
      <c r="H120" s="37"/>
      <c r="I120" s="37"/>
      <c r="J120" s="37"/>
      <c r="K120" s="38" t="s">
        <v>47</v>
      </c>
      <c r="L120" s="49" t="s">
        <v>110</v>
      </c>
      <c r="M120" s="46">
        <v>0</v>
      </c>
      <c r="N120" s="46">
        <v>10000</v>
      </c>
      <c r="O120" s="46">
        <v>-9900</v>
      </c>
      <c r="P120" s="46">
        <v>0</v>
      </c>
      <c r="Q120" s="83">
        <v>0</v>
      </c>
      <c r="R120" s="83">
        <v>0</v>
      </c>
      <c r="S120" s="46">
        <v>1200000</v>
      </c>
      <c r="T120" s="41">
        <f t="shared" si="4"/>
        <v>1200000</v>
      </c>
    </row>
    <row r="121" spans="1:20" s="48" customFormat="1" ht="15" customHeight="1">
      <c r="A121" s="35"/>
      <c r="B121" s="42"/>
      <c r="C121" s="45"/>
      <c r="D121" s="37"/>
      <c r="E121" s="37"/>
      <c r="F121" s="37"/>
      <c r="G121" s="37"/>
      <c r="H121" s="37"/>
      <c r="I121" s="37"/>
      <c r="J121" s="37" t="s">
        <v>29</v>
      </c>
      <c r="K121" s="37"/>
      <c r="L121" s="39" t="s">
        <v>111</v>
      </c>
      <c r="M121" s="43">
        <v>0</v>
      </c>
      <c r="N121" s="43">
        <f>SUM(N122:N128)</f>
        <v>654096</v>
      </c>
      <c r="O121" s="43"/>
      <c r="P121" s="43">
        <f>SUM(P122:P128)</f>
        <v>1457751.62</v>
      </c>
      <c r="Q121" s="82">
        <f>SUM(Q122:Q128)</f>
        <v>1336874.07</v>
      </c>
      <c r="R121" s="82">
        <f>SUM(R122:R128)</f>
        <v>345010.74</v>
      </c>
      <c r="S121" s="43">
        <f>SUM(S122:S128)</f>
        <v>151000</v>
      </c>
      <c r="T121" s="41">
        <f t="shared" si="4"/>
        <v>-1306751.62</v>
      </c>
    </row>
    <row r="122" spans="1:20" s="34" customFormat="1" ht="15" customHeight="1">
      <c r="A122" s="35"/>
      <c r="B122" s="42"/>
      <c r="C122" s="45"/>
      <c r="D122" s="37"/>
      <c r="E122" s="37"/>
      <c r="F122" s="37"/>
      <c r="G122" s="37"/>
      <c r="H122" s="37"/>
      <c r="I122" s="37"/>
      <c r="J122" s="37"/>
      <c r="K122" s="38" t="s">
        <v>22</v>
      </c>
      <c r="L122" s="49" t="s">
        <v>112</v>
      </c>
      <c r="M122" s="46">
        <v>0</v>
      </c>
      <c r="N122" s="46">
        <v>1000</v>
      </c>
      <c r="O122" s="46"/>
      <c r="P122" s="46">
        <v>17.24</v>
      </c>
      <c r="Q122" s="83">
        <v>97.24</v>
      </c>
      <c r="R122" s="83">
        <v>0</v>
      </c>
      <c r="S122" s="46">
        <v>0</v>
      </c>
      <c r="T122" s="41">
        <f t="shared" si="4"/>
        <v>-17.24</v>
      </c>
    </row>
    <row r="123" spans="1:20" s="34" customFormat="1" ht="15" customHeight="1">
      <c r="A123" s="35"/>
      <c r="B123" s="42"/>
      <c r="C123" s="45"/>
      <c r="D123" s="37"/>
      <c r="E123" s="37"/>
      <c r="F123" s="37"/>
      <c r="G123" s="37"/>
      <c r="H123" s="37"/>
      <c r="I123" s="37"/>
      <c r="J123" s="37"/>
      <c r="K123" s="38" t="s">
        <v>34</v>
      </c>
      <c r="L123" s="49" t="s">
        <v>113</v>
      </c>
      <c r="M123" s="46">
        <v>0</v>
      </c>
      <c r="N123" s="46">
        <v>500000</v>
      </c>
      <c r="O123" s="46">
        <v>633000</v>
      </c>
      <c r="P123" s="46">
        <v>1253957.55</v>
      </c>
      <c r="Q123" s="83">
        <v>1133000</v>
      </c>
      <c r="R123" s="83">
        <v>232961.87</v>
      </c>
      <c r="S123" s="46">
        <v>0</v>
      </c>
      <c r="T123" s="41">
        <f t="shared" si="4"/>
        <v>-1253957.55</v>
      </c>
    </row>
    <row r="124" spans="1:20" s="34" customFormat="1" ht="15" customHeight="1">
      <c r="A124" s="35"/>
      <c r="B124" s="42"/>
      <c r="C124" s="45"/>
      <c r="D124" s="37"/>
      <c r="E124" s="37"/>
      <c r="F124" s="37"/>
      <c r="G124" s="37"/>
      <c r="H124" s="37"/>
      <c r="I124" s="37"/>
      <c r="J124" s="37"/>
      <c r="K124" s="38" t="s">
        <v>53</v>
      </c>
      <c r="L124" s="49" t="s">
        <v>114</v>
      </c>
      <c r="M124" s="46">
        <v>0</v>
      </c>
      <c r="N124" s="46">
        <v>30000</v>
      </c>
      <c r="O124" s="46">
        <v>-10000</v>
      </c>
      <c r="P124" s="46">
        <v>16592.21</v>
      </c>
      <c r="Q124" s="83">
        <v>16592.21</v>
      </c>
      <c r="R124" s="83">
        <v>0</v>
      </c>
      <c r="S124" s="46">
        <f>'[1]F 8'!P2622</f>
        <v>40000</v>
      </c>
      <c r="T124" s="41">
        <f t="shared" si="4"/>
        <v>23407.79</v>
      </c>
    </row>
    <row r="125" spans="1:20" s="34" customFormat="1" ht="15" customHeight="1">
      <c r="A125" s="35"/>
      <c r="B125" s="42"/>
      <c r="C125" s="45"/>
      <c r="D125" s="37"/>
      <c r="E125" s="37"/>
      <c r="F125" s="37"/>
      <c r="G125" s="37"/>
      <c r="H125" s="37"/>
      <c r="I125" s="37"/>
      <c r="J125" s="37"/>
      <c r="K125" s="38" t="s">
        <v>64</v>
      </c>
      <c r="L125" s="49" t="s">
        <v>115</v>
      </c>
      <c r="M125" s="46">
        <v>0</v>
      </c>
      <c r="N125" s="46">
        <v>68116</v>
      </c>
      <c r="O125" s="46">
        <v>-14000</v>
      </c>
      <c r="P125" s="46">
        <v>50220.58</v>
      </c>
      <c r="Q125" s="83">
        <v>50220.58</v>
      </c>
      <c r="R125" s="83">
        <v>12262.99</v>
      </c>
      <c r="S125" s="46">
        <v>110000</v>
      </c>
      <c r="T125" s="41">
        <f t="shared" si="4"/>
        <v>59779.42</v>
      </c>
    </row>
    <row r="126" spans="1:20" s="34" customFormat="1" ht="15" customHeight="1">
      <c r="A126" s="35"/>
      <c r="B126" s="42"/>
      <c r="C126" s="45"/>
      <c r="D126" s="37"/>
      <c r="E126" s="37"/>
      <c r="F126" s="37"/>
      <c r="G126" s="37"/>
      <c r="H126" s="37"/>
      <c r="I126" s="37"/>
      <c r="J126" s="37"/>
      <c r="K126" s="38" t="s">
        <v>116</v>
      </c>
      <c r="L126" s="49" t="s">
        <v>117</v>
      </c>
      <c r="M126" s="46">
        <v>0</v>
      </c>
      <c r="N126" s="46">
        <v>30000</v>
      </c>
      <c r="O126" s="46">
        <v>103000</v>
      </c>
      <c r="P126" s="46">
        <v>132048.07</v>
      </c>
      <c r="Q126" s="83">
        <v>132048.07</v>
      </c>
      <c r="R126" s="83">
        <v>99785.88</v>
      </c>
      <c r="S126" s="46">
        <v>1000</v>
      </c>
      <c r="T126" s="41">
        <f t="shared" si="4"/>
        <v>-131048.07</v>
      </c>
    </row>
    <row r="127" spans="1:20" s="34" customFormat="1" ht="15" customHeight="1">
      <c r="A127" s="35"/>
      <c r="B127" s="42"/>
      <c r="C127" s="45"/>
      <c r="D127" s="37"/>
      <c r="E127" s="37"/>
      <c r="F127" s="37"/>
      <c r="G127" s="37"/>
      <c r="H127" s="37"/>
      <c r="I127" s="37"/>
      <c r="J127" s="37"/>
      <c r="K127" s="38" t="s">
        <v>118</v>
      </c>
      <c r="L127" s="49" t="s">
        <v>119</v>
      </c>
      <c r="M127" s="46">
        <v>0</v>
      </c>
      <c r="N127" s="46">
        <v>19980</v>
      </c>
      <c r="O127" s="46">
        <v>-19980</v>
      </c>
      <c r="P127" s="46">
        <v>0</v>
      </c>
      <c r="Q127" s="83">
        <v>0</v>
      </c>
      <c r="R127" s="83">
        <f>P127+Q127</f>
        <v>0</v>
      </c>
      <c r="S127" s="46">
        <v>0</v>
      </c>
      <c r="T127" s="41">
        <f t="shared" si="4"/>
        <v>0</v>
      </c>
    </row>
    <row r="128" spans="1:20" s="34" customFormat="1" ht="15" customHeight="1">
      <c r="A128" s="35"/>
      <c r="B128" s="42"/>
      <c r="C128" s="45"/>
      <c r="D128" s="37"/>
      <c r="E128" s="37"/>
      <c r="F128" s="37"/>
      <c r="G128" s="37"/>
      <c r="H128" s="37"/>
      <c r="I128" s="37"/>
      <c r="J128" s="37"/>
      <c r="K128" s="38" t="s">
        <v>47</v>
      </c>
      <c r="L128" s="49" t="s">
        <v>120</v>
      </c>
      <c r="M128" s="46">
        <v>0</v>
      </c>
      <c r="N128" s="46">
        <v>5000</v>
      </c>
      <c r="O128" s="46"/>
      <c r="P128" s="46">
        <v>4915.97</v>
      </c>
      <c r="Q128" s="83">
        <v>4915.97</v>
      </c>
      <c r="R128" s="83">
        <v>0</v>
      </c>
      <c r="S128" s="46">
        <v>0</v>
      </c>
      <c r="T128" s="41">
        <f t="shared" si="4"/>
        <v>-4915.97</v>
      </c>
    </row>
    <row r="129" spans="1:20" s="48" customFormat="1" ht="15" customHeight="1">
      <c r="A129" s="35"/>
      <c r="B129" s="42"/>
      <c r="C129" s="45"/>
      <c r="D129" s="37"/>
      <c r="E129" s="37"/>
      <c r="F129" s="37"/>
      <c r="G129" s="37"/>
      <c r="H129" s="37"/>
      <c r="I129" s="37"/>
      <c r="J129" s="37" t="s">
        <v>39</v>
      </c>
      <c r="K129" s="37"/>
      <c r="L129" s="39" t="s">
        <v>121</v>
      </c>
      <c r="M129" s="43">
        <v>0</v>
      </c>
      <c r="N129" s="43">
        <f>N130</f>
        <v>59900</v>
      </c>
      <c r="O129" s="43"/>
      <c r="P129" s="43">
        <f>P130</f>
        <v>51407.92</v>
      </c>
      <c r="Q129" s="82">
        <f>Q130</f>
        <v>53407.66</v>
      </c>
      <c r="R129" s="82">
        <f>R130</f>
        <v>5639.42</v>
      </c>
      <c r="S129" s="43">
        <f>S130</f>
        <v>20000</v>
      </c>
      <c r="T129" s="41">
        <f t="shared" si="4"/>
        <v>-31407.92</v>
      </c>
    </row>
    <row r="130" spans="1:20" s="34" customFormat="1" ht="15" customHeight="1">
      <c r="A130" s="35"/>
      <c r="B130" s="42"/>
      <c r="C130" s="45"/>
      <c r="D130" s="37"/>
      <c r="E130" s="37"/>
      <c r="F130" s="37"/>
      <c r="G130" s="37"/>
      <c r="H130" s="37"/>
      <c r="I130" s="37"/>
      <c r="J130" s="37"/>
      <c r="K130" s="38" t="s">
        <v>47</v>
      </c>
      <c r="L130" s="49" t="s">
        <v>121</v>
      </c>
      <c r="M130" s="46">
        <v>0</v>
      </c>
      <c r="N130" s="46">
        <v>59900</v>
      </c>
      <c r="O130" s="46">
        <v>-9500</v>
      </c>
      <c r="P130" s="46">
        <v>51407.92</v>
      </c>
      <c r="Q130" s="83">
        <v>53407.66</v>
      </c>
      <c r="R130" s="83">
        <v>5639.42</v>
      </c>
      <c r="S130" s="46">
        <v>20000</v>
      </c>
      <c r="T130" s="41">
        <f t="shared" si="4"/>
        <v>-31407.92</v>
      </c>
    </row>
    <row r="131" spans="1:20" s="34" customFormat="1" ht="15" customHeight="1">
      <c r="A131" s="35"/>
      <c r="B131" s="42"/>
      <c r="C131" s="45"/>
      <c r="D131" s="37"/>
      <c r="E131" s="37"/>
      <c r="F131" s="37"/>
      <c r="G131" s="37"/>
      <c r="H131" s="37"/>
      <c r="I131" s="37" t="s">
        <v>37</v>
      </c>
      <c r="J131" s="37"/>
      <c r="K131" s="38"/>
      <c r="L131" s="39" t="s">
        <v>122</v>
      </c>
      <c r="M131" s="46">
        <v>10886.77</v>
      </c>
      <c r="N131" s="46">
        <f>N132+N135</f>
        <v>60000</v>
      </c>
      <c r="O131" s="46"/>
      <c r="P131" s="46">
        <f>P132+P135</f>
        <v>44579.65</v>
      </c>
      <c r="Q131" s="83">
        <f>Q132+Q135</f>
        <v>44893.94</v>
      </c>
      <c r="R131" s="83">
        <f>R132+R135</f>
        <v>1125.97</v>
      </c>
      <c r="S131" s="46">
        <f>S132+S135</f>
        <v>32000</v>
      </c>
      <c r="T131" s="41">
        <f t="shared" si="4"/>
        <v>-12579.650000000001</v>
      </c>
    </row>
    <row r="132" spans="1:20" s="48" customFormat="1" ht="15" customHeight="1">
      <c r="A132" s="35"/>
      <c r="B132" s="42"/>
      <c r="C132" s="45"/>
      <c r="D132" s="37"/>
      <c r="E132" s="37"/>
      <c r="F132" s="37"/>
      <c r="G132" s="37"/>
      <c r="H132" s="37"/>
      <c r="I132" s="37"/>
      <c r="J132" s="37" t="s">
        <v>19</v>
      </c>
      <c r="K132" s="37"/>
      <c r="L132" s="39" t="s">
        <v>123</v>
      </c>
      <c r="M132" s="43">
        <v>10886.77</v>
      </c>
      <c r="N132" s="43">
        <f>SUM(N133:N134)</f>
        <v>45000</v>
      </c>
      <c r="O132" s="43"/>
      <c r="P132" s="43">
        <f>SUM(P133:P134)</f>
        <v>44329.65</v>
      </c>
      <c r="Q132" s="82">
        <f>SUM(Q133:Q134)</f>
        <v>44643.94</v>
      </c>
      <c r="R132" s="82">
        <f>SUM(R133:R134)</f>
        <v>1125.97</v>
      </c>
      <c r="S132" s="43">
        <f>SUM(S133:S134)</f>
        <v>27000</v>
      </c>
      <c r="T132" s="41">
        <f t="shared" si="4"/>
        <v>-17329.65</v>
      </c>
    </row>
    <row r="133" spans="1:20" s="34" customFormat="1" ht="15" customHeight="1">
      <c r="A133" s="35"/>
      <c r="B133" s="42"/>
      <c r="C133" s="45"/>
      <c r="D133" s="37"/>
      <c r="E133" s="37"/>
      <c r="F133" s="37"/>
      <c r="G133" s="37"/>
      <c r="H133" s="37"/>
      <c r="I133" s="37"/>
      <c r="J133" s="37"/>
      <c r="K133" s="38" t="s">
        <v>22</v>
      </c>
      <c r="L133" s="49" t="s">
        <v>123</v>
      </c>
      <c r="M133" s="46">
        <v>10886.77</v>
      </c>
      <c r="N133" s="46">
        <v>30000</v>
      </c>
      <c r="O133" s="46">
        <v>7800</v>
      </c>
      <c r="P133" s="46">
        <v>37485.71</v>
      </c>
      <c r="Q133" s="83">
        <v>37800</v>
      </c>
      <c r="R133" s="83">
        <v>157</v>
      </c>
      <c r="S133" s="46">
        <v>22000</v>
      </c>
      <c r="T133" s="41">
        <f t="shared" si="4"/>
        <v>-15485.71</v>
      </c>
    </row>
    <row r="134" spans="1:20" s="34" customFormat="1" ht="15" customHeight="1">
      <c r="A134" s="35"/>
      <c r="B134" s="42"/>
      <c r="C134" s="45"/>
      <c r="D134" s="37"/>
      <c r="E134" s="37"/>
      <c r="F134" s="37"/>
      <c r="G134" s="37"/>
      <c r="H134" s="37"/>
      <c r="I134" s="37"/>
      <c r="J134" s="37"/>
      <c r="K134" s="38" t="s">
        <v>34</v>
      </c>
      <c r="L134" s="49" t="s">
        <v>124</v>
      </c>
      <c r="M134" s="46">
        <v>0</v>
      </c>
      <c r="N134" s="46">
        <v>15000</v>
      </c>
      <c r="O134" s="46">
        <v>-8000</v>
      </c>
      <c r="P134" s="46">
        <v>6843.94</v>
      </c>
      <c r="Q134" s="83">
        <v>6843.94</v>
      </c>
      <c r="R134" s="83">
        <v>968.97</v>
      </c>
      <c r="S134" s="46">
        <v>5000</v>
      </c>
      <c r="T134" s="41">
        <f t="shared" si="4"/>
        <v>-1843.9399999999996</v>
      </c>
    </row>
    <row r="135" spans="1:20" s="48" customFormat="1" ht="15" customHeight="1">
      <c r="A135" s="35"/>
      <c r="B135" s="42"/>
      <c r="C135" s="45"/>
      <c r="D135" s="37"/>
      <c r="E135" s="37"/>
      <c r="F135" s="37"/>
      <c r="G135" s="37"/>
      <c r="H135" s="37"/>
      <c r="I135" s="37"/>
      <c r="J135" s="37" t="s">
        <v>17</v>
      </c>
      <c r="K135" s="37"/>
      <c r="L135" s="39" t="s">
        <v>125</v>
      </c>
      <c r="M135" s="43">
        <v>0</v>
      </c>
      <c r="N135" s="43">
        <f>N136</f>
        <v>15000</v>
      </c>
      <c r="O135" s="43"/>
      <c r="P135" s="43">
        <f>P136</f>
        <v>250</v>
      </c>
      <c r="Q135" s="82">
        <f>Q136</f>
        <v>250</v>
      </c>
      <c r="R135" s="82">
        <f>R136</f>
        <v>0</v>
      </c>
      <c r="S135" s="43">
        <f>S136</f>
        <v>5000</v>
      </c>
      <c r="T135" s="41">
        <f t="shared" si="4"/>
        <v>4750</v>
      </c>
    </row>
    <row r="136" spans="1:20" s="34" customFormat="1" ht="15" customHeight="1">
      <c r="A136" s="35"/>
      <c r="B136" s="42"/>
      <c r="C136" s="45"/>
      <c r="D136" s="37"/>
      <c r="E136" s="37"/>
      <c r="F136" s="37"/>
      <c r="G136" s="37"/>
      <c r="H136" s="37"/>
      <c r="I136" s="37"/>
      <c r="J136" s="37"/>
      <c r="K136" s="38" t="s">
        <v>22</v>
      </c>
      <c r="L136" s="49" t="s">
        <v>126</v>
      </c>
      <c r="M136" s="46">
        <v>0</v>
      </c>
      <c r="N136" s="46">
        <v>15000</v>
      </c>
      <c r="O136" s="46">
        <v>-14000</v>
      </c>
      <c r="P136" s="46">
        <v>250</v>
      </c>
      <c r="Q136" s="83">
        <v>250</v>
      </c>
      <c r="R136" s="83">
        <v>0</v>
      </c>
      <c r="S136" s="46">
        <v>5000</v>
      </c>
      <c r="T136" s="41">
        <f t="shared" si="4"/>
        <v>4750</v>
      </c>
    </row>
    <row r="137" spans="1:20" s="34" customFormat="1" ht="15" customHeight="1">
      <c r="A137" s="35"/>
      <c r="B137" s="42"/>
      <c r="C137" s="45"/>
      <c r="D137" s="37"/>
      <c r="E137" s="37"/>
      <c r="F137" s="37"/>
      <c r="G137" s="37"/>
      <c r="H137" s="37"/>
      <c r="I137" s="37" t="s">
        <v>127</v>
      </c>
      <c r="J137" s="37"/>
      <c r="K137" s="38"/>
      <c r="L137" s="39" t="s">
        <v>128</v>
      </c>
      <c r="M137" s="46">
        <v>237678.78999999998</v>
      </c>
      <c r="N137" s="46">
        <f>N138+N146+N149</f>
        <v>680000</v>
      </c>
      <c r="O137" s="46"/>
      <c r="P137" s="46">
        <f>P138+P146+P149</f>
        <v>237500.91999999998</v>
      </c>
      <c r="Q137" s="83">
        <f>Q138+Q146+Q149</f>
        <v>237227.12</v>
      </c>
      <c r="R137" s="83">
        <f>R138+R146+R149</f>
        <v>35636.46</v>
      </c>
      <c r="S137" s="46">
        <f>S138+S146+S149</f>
        <v>519000</v>
      </c>
      <c r="T137" s="41">
        <f aca="true" t="shared" si="5" ref="T137:T231">S137-P137</f>
        <v>281499.08</v>
      </c>
    </row>
    <row r="138" spans="1:20" s="48" customFormat="1" ht="15" customHeight="1">
      <c r="A138" s="35"/>
      <c r="B138" s="42"/>
      <c r="C138" s="45"/>
      <c r="D138" s="37"/>
      <c r="E138" s="37"/>
      <c r="F138" s="37"/>
      <c r="G138" s="37"/>
      <c r="H138" s="37"/>
      <c r="I138" s="37"/>
      <c r="J138" s="37" t="s">
        <v>19</v>
      </c>
      <c r="K138" s="37"/>
      <c r="L138" s="39" t="s">
        <v>129</v>
      </c>
      <c r="M138" s="43">
        <v>51127.77</v>
      </c>
      <c r="N138" s="43">
        <f>SUM(N139:N145)</f>
        <v>260000</v>
      </c>
      <c r="O138" s="43"/>
      <c r="P138" s="43">
        <f>SUM(P139:P145)</f>
        <v>45116.270000000004</v>
      </c>
      <c r="Q138" s="82">
        <f>SUM(Q139:Q145)</f>
        <v>43656.100000000006</v>
      </c>
      <c r="R138" s="82">
        <f>SUM(R139:R145)</f>
        <v>10277.429999999998</v>
      </c>
      <c r="S138" s="43">
        <f>SUM(S139:S145)</f>
        <v>249000</v>
      </c>
      <c r="T138" s="41">
        <f t="shared" si="5"/>
        <v>203883.72999999998</v>
      </c>
    </row>
    <row r="139" spans="1:20" s="34" customFormat="1" ht="15" customHeight="1">
      <c r="A139" s="35"/>
      <c r="B139" s="42"/>
      <c r="C139" s="45"/>
      <c r="D139" s="37"/>
      <c r="E139" s="37"/>
      <c r="F139" s="37"/>
      <c r="G139" s="37"/>
      <c r="H139" s="37"/>
      <c r="I139" s="37"/>
      <c r="J139" s="37"/>
      <c r="K139" s="38" t="s">
        <v>22</v>
      </c>
      <c r="L139" s="49" t="s">
        <v>130</v>
      </c>
      <c r="M139" s="46">
        <v>51127.77</v>
      </c>
      <c r="N139" s="46">
        <v>20000</v>
      </c>
      <c r="O139" s="46">
        <v>-18000</v>
      </c>
      <c r="P139" s="46">
        <v>2102.35</v>
      </c>
      <c r="Q139" s="83">
        <v>2119.22</v>
      </c>
      <c r="R139" s="83">
        <v>597.59</v>
      </c>
      <c r="S139" s="46">
        <v>10000</v>
      </c>
      <c r="T139" s="41">
        <f t="shared" si="5"/>
        <v>7897.65</v>
      </c>
    </row>
    <row r="140" spans="1:20" s="34" customFormat="1" ht="15" customHeight="1">
      <c r="A140" s="35"/>
      <c r="B140" s="42"/>
      <c r="C140" s="45"/>
      <c r="D140" s="37"/>
      <c r="E140" s="37"/>
      <c r="F140" s="37"/>
      <c r="G140" s="37"/>
      <c r="H140" s="37"/>
      <c r="I140" s="37"/>
      <c r="J140" s="37"/>
      <c r="K140" s="38" t="s">
        <v>34</v>
      </c>
      <c r="L140" s="49" t="s">
        <v>131</v>
      </c>
      <c r="M140" s="46">
        <v>0</v>
      </c>
      <c r="N140" s="46">
        <v>20000</v>
      </c>
      <c r="O140" s="46"/>
      <c r="P140" s="46">
        <v>21477.04</v>
      </c>
      <c r="Q140" s="83">
        <v>20000</v>
      </c>
      <c r="R140" s="83">
        <v>7009.49</v>
      </c>
      <c r="S140" s="46">
        <v>70000</v>
      </c>
      <c r="T140" s="41">
        <f t="shared" si="5"/>
        <v>48522.96</v>
      </c>
    </row>
    <row r="141" spans="1:20" s="34" customFormat="1" ht="15" customHeight="1">
      <c r="A141" s="35"/>
      <c r="B141" s="42"/>
      <c r="C141" s="45"/>
      <c r="D141" s="37"/>
      <c r="E141" s="37"/>
      <c r="F141" s="37"/>
      <c r="G141" s="37"/>
      <c r="H141" s="37"/>
      <c r="I141" s="37"/>
      <c r="J141" s="37"/>
      <c r="K141" s="38" t="s">
        <v>53</v>
      </c>
      <c r="L141" s="49" t="s">
        <v>132</v>
      </c>
      <c r="M141" s="46">
        <v>0</v>
      </c>
      <c r="N141" s="46">
        <v>125000</v>
      </c>
      <c r="O141" s="46">
        <v>-124000</v>
      </c>
      <c r="P141" s="46">
        <v>21.55</v>
      </c>
      <c r="Q141" s="83">
        <v>21.55</v>
      </c>
      <c r="R141" s="83">
        <v>0</v>
      </c>
      <c r="S141" s="46">
        <f>'[1]F 8'!P3117</f>
        <v>100000</v>
      </c>
      <c r="T141" s="41">
        <f t="shared" si="5"/>
        <v>99978.45</v>
      </c>
    </row>
    <row r="142" spans="1:20" s="34" customFormat="1" ht="15" customHeight="1">
      <c r="A142" s="35"/>
      <c r="B142" s="42"/>
      <c r="C142" s="45"/>
      <c r="D142" s="37"/>
      <c r="E142" s="37"/>
      <c r="F142" s="37"/>
      <c r="G142" s="37"/>
      <c r="H142" s="37"/>
      <c r="I142" s="37"/>
      <c r="J142" s="37"/>
      <c r="K142" s="38" t="s">
        <v>15</v>
      </c>
      <c r="L142" s="49" t="s">
        <v>133</v>
      </c>
      <c r="M142" s="46">
        <v>0</v>
      </c>
      <c r="N142" s="46">
        <v>15000</v>
      </c>
      <c r="O142" s="46">
        <v>-12000</v>
      </c>
      <c r="P142" s="46">
        <v>2316.84</v>
      </c>
      <c r="Q142" s="83">
        <v>2316.84</v>
      </c>
      <c r="R142" s="83">
        <v>0</v>
      </c>
      <c r="S142" s="46">
        <v>4000</v>
      </c>
      <c r="T142" s="41">
        <f t="shared" si="5"/>
        <v>1683.1599999999999</v>
      </c>
    </row>
    <row r="143" spans="1:20" s="34" customFormat="1" ht="15" customHeight="1">
      <c r="A143" s="35"/>
      <c r="B143" s="42"/>
      <c r="C143" s="45"/>
      <c r="D143" s="37"/>
      <c r="E143" s="37"/>
      <c r="F143" s="37"/>
      <c r="G143" s="37"/>
      <c r="H143" s="37"/>
      <c r="I143" s="37"/>
      <c r="J143" s="37"/>
      <c r="K143" s="38" t="s">
        <v>116</v>
      </c>
      <c r="L143" s="49" t="s">
        <v>134</v>
      </c>
      <c r="M143" s="46">
        <v>0</v>
      </c>
      <c r="N143" s="46">
        <v>30000</v>
      </c>
      <c r="O143" s="46"/>
      <c r="P143" s="46">
        <v>11982.76</v>
      </c>
      <c r="Q143" s="83">
        <v>11982.76</v>
      </c>
      <c r="R143" s="83">
        <v>0</v>
      </c>
      <c r="S143" s="46">
        <v>25000</v>
      </c>
      <c r="T143" s="41">
        <f t="shared" si="5"/>
        <v>13017.24</v>
      </c>
    </row>
    <row r="144" spans="1:20" s="34" customFormat="1" ht="15" customHeight="1">
      <c r="A144" s="35"/>
      <c r="B144" s="42"/>
      <c r="C144" s="45"/>
      <c r="D144" s="37"/>
      <c r="E144" s="37"/>
      <c r="F144" s="37"/>
      <c r="G144" s="37"/>
      <c r="H144" s="37"/>
      <c r="I144" s="37"/>
      <c r="J144" s="37"/>
      <c r="K144" s="38" t="s">
        <v>135</v>
      </c>
      <c r="L144" s="49" t="s">
        <v>136</v>
      </c>
      <c r="M144" s="46">
        <v>0</v>
      </c>
      <c r="N144" s="46">
        <v>40000</v>
      </c>
      <c r="O144" s="46"/>
      <c r="P144" s="46">
        <v>593.87</v>
      </c>
      <c r="Q144" s="83">
        <v>593.87</v>
      </c>
      <c r="R144" s="83">
        <v>646.63</v>
      </c>
      <c r="S144" s="46">
        <f>'[1]F 8'!P3252</f>
        <v>30000</v>
      </c>
      <c r="T144" s="41">
        <f t="shared" si="5"/>
        <v>29406.13</v>
      </c>
    </row>
    <row r="145" spans="1:20" s="34" customFormat="1" ht="15" customHeight="1">
      <c r="A145" s="35"/>
      <c r="B145" s="42"/>
      <c r="C145" s="45"/>
      <c r="D145" s="37"/>
      <c r="E145" s="37"/>
      <c r="F145" s="37"/>
      <c r="G145" s="37"/>
      <c r="H145" s="37"/>
      <c r="I145" s="37"/>
      <c r="J145" s="37"/>
      <c r="K145" s="38" t="s">
        <v>47</v>
      </c>
      <c r="L145" s="49" t="s">
        <v>137</v>
      </c>
      <c r="M145" s="46">
        <v>0</v>
      </c>
      <c r="N145" s="46">
        <v>10000</v>
      </c>
      <c r="O145" s="46">
        <v>-3000</v>
      </c>
      <c r="P145" s="46">
        <v>6621.86</v>
      </c>
      <c r="Q145" s="83">
        <v>6621.86</v>
      </c>
      <c r="R145" s="83">
        <v>2023.72</v>
      </c>
      <c r="S145" s="46">
        <f>'[1]F 8'!P3297</f>
        <v>10000</v>
      </c>
      <c r="T145" s="41">
        <f t="shared" si="5"/>
        <v>3378.1400000000003</v>
      </c>
    </row>
    <row r="146" spans="1:20" s="48" customFormat="1" ht="15" customHeight="1">
      <c r="A146" s="35"/>
      <c r="B146" s="42"/>
      <c r="C146" s="45"/>
      <c r="D146" s="37"/>
      <c r="E146" s="37"/>
      <c r="F146" s="37"/>
      <c r="G146" s="37"/>
      <c r="H146" s="37"/>
      <c r="I146" s="37"/>
      <c r="J146" s="37" t="s">
        <v>17</v>
      </c>
      <c r="K146" s="37"/>
      <c r="L146" s="39" t="s">
        <v>138</v>
      </c>
      <c r="M146" s="43">
        <v>0</v>
      </c>
      <c r="N146" s="43">
        <f>SUM(N147:N148)</f>
        <v>20000</v>
      </c>
      <c r="O146" s="43"/>
      <c r="P146" s="43">
        <f>SUM(P147:P148)</f>
        <v>0</v>
      </c>
      <c r="Q146" s="82">
        <f>SUM(Q147:Q148)</f>
        <v>0</v>
      </c>
      <c r="R146" s="82">
        <f>SUM(R147:R148)</f>
        <v>0</v>
      </c>
      <c r="S146" s="43">
        <f>SUM(S147:S148)</f>
        <v>50000</v>
      </c>
      <c r="T146" s="41">
        <f t="shared" si="5"/>
        <v>50000</v>
      </c>
    </row>
    <row r="147" spans="1:20" s="34" customFormat="1" ht="15" customHeight="1">
      <c r="A147" s="35"/>
      <c r="B147" s="42"/>
      <c r="C147" s="45"/>
      <c r="D147" s="37"/>
      <c r="E147" s="37"/>
      <c r="F147" s="37"/>
      <c r="G147" s="37"/>
      <c r="H147" s="37"/>
      <c r="I147" s="37"/>
      <c r="J147" s="37"/>
      <c r="K147" s="38" t="s">
        <v>22</v>
      </c>
      <c r="L147" s="49" t="s">
        <v>139</v>
      </c>
      <c r="M147" s="46">
        <v>0</v>
      </c>
      <c r="N147" s="46">
        <v>5000</v>
      </c>
      <c r="O147" s="46">
        <v>-4900</v>
      </c>
      <c r="P147" s="46">
        <v>0</v>
      </c>
      <c r="Q147" s="83">
        <v>0</v>
      </c>
      <c r="R147" s="83">
        <v>0</v>
      </c>
      <c r="S147" s="46">
        <v>50000</v>
      </c>
      <c r="T147" s="41">
        <f t="shared" si="5"/>
        <v>50000</v>
      </c>
    </row>
    <row r="148" spans="1:20" s="34" customFormat="1" ht="15" customHeight="1">
      <c r="A148" s="35"/>
      <c r="B148" s="42"/>
      <c r="C148" s="45"/>
      <c r="D148" s="37"/>
      <c r="E148" s="37"/>
      <c r="F148" s="37"/>
      <c r="G148" s="37"/>
      <c r="H148" s="37"/>
      <c r="I148" s="37"/>
      <c r="J148" s="37"/>
      <c r="K148" s="38" t="s">
        <v>47</v>
      </c>
      <c r="L148" s="49" t="s">
        <v>140</v>
      </c>
      <c r="M148" s="46">
        <v>0</v>
      </c>
      <c r="N148" s="46">
        <v>15000</v>
      </c>
      <c r="O148" s="46">
        <v>-14900</v>
      </c>
      <c r="P148" s="46">
        <v>0</v>
      </c>
      <c r="Q148" s="83">
        <v>0</v>
      </c>
      <c r="R148" s="83">
        <v>0</v>
      </c>
      <c r="S148" s="46">
        <v>0</v>
      </c>
      <c r="T148" s="41">
        <f t="shared" si="5"/>
        <v>0</v>
      </c>
    </row>
    <row r="149" spans="1:20" s="48" customFormat="1" ht="15" customHeight="1">
      <c r="A149" s="35"/>
      <c r="B149" s="42"/>
      <c r="C149" s="45"/>
      <c r="D149" s="37"/>
      <c r="E149" s="37"/>
      <c r="F149" s="37"/>
      <c r="G149" s="37"/>
      <c r="H149" s="37"/>
      <c r="I149" s="37"/>
      <c r="J149" s="37" t="s">
        <v>27</v>
      </c>
      <c r="K149" s="37"/>
      <c r="L149" s="39" t="s">
        <v>141</v>
      </c>
      <c r="M149" s="43">
        <v>186551.02</v>
      </c>
      <c r="N149" s="43">
        <f>SUM(N150:N155)</f>
        <v>400000</v>
      </c>
      <c r="O149" s="43"/>
      <c r="P149" s="43">
        <f>SUM(P150:P155)</f>
        <v>192384.65</v>
      </c>
      <c r="Q149" s="82">
        <f>SUM(Q150:Q155)</f>
        <v>193571.02</v>
      </c>
      <c r="R149" s="82">
        <f>SUM(R150:R155)</f>
        <v>25359.03</v>
      </c>
      <c r="S149" s="43">
        <f>SUM(S150:S155)</f>
        <v>220000</v>
      </c>
      <c r="T149" s="41">
        <f t="shared" si="5"/>
        <v>27615.350000000006</v>
      </c>
    </row>
    <row r="150" spans="1:20" s="34" customFormat="1" ht="15" customHeight="1">
      <c r="A150" s="35"/>
      <c r="B150" s="42"/>
      <c r="C150" s="45"/>
      <c r="D150" s="37"/>
      <c r="E150" s="37"/>
      <c r="F150" s="37"/>
      <c r="G150" s="37"/>
      <c r="H150" s="37"/>
      <c r="I150" s="37"/>
      <c r="J150" s="37"/>
      <c r="K150" s="38" t="s">
        <v>22</v>
      </c>
      <c r="L150" s="49" t="s">
        <v>142</v>
      </c>
      <c r="M150" s="46">
        <v>0</v>
      </c>
      <c r="N150" s="46">
        <v>20000</v>
      </c>
      <c r="O150" s="46">
        <v>-14000</v>
      </c>
      <c r="P150" s="46">
        <v>5355.91</v>
      </c>
      <c r="Q150" s="83">
        <v>5355.91</v>
      </c>
      <c r="R150" s="83">
        <v>127.27</v>
      </c>
      <c r="S150" s="46">
        <v>5000</v>
      </c>
      <c r="T150" s="41">
        <f t="shared" si="5"/>
        <v>-355.90999999999985</v>
      </c>
    </row>
    <row r="151" spans="1:20" s="34" customFormat="1" ht="15" customHeight="1">
      <c r="A151" s="35"/>
      <c r="B151" s="42"/>
      <c r="C151" s="45"/>
      <c r="D151" s="37"/>
      <c r="E151" s="37"/>
      <c r="F151" s="37"/>
      <c r="G151" s="37"/>
      <c r="H151" s="37"/>
      <c r="I151" s="37"/>
      <c r="J151" s="37"/>
      <c r="K151" s="38" t="s">
        <v>34</v>
      </c>
      <c r="L151" s="49" t="s">
        <v>143</v>
      </c>
      <c r="M151" s="46">
        <v>186551.02</v>
      </c>
      <c r="N151" s="46">
        <v>260000</v>
      </c>
      <c r="O151" s="46">
        <v>-140000</v>
      </c>
      <c r="P151" s="46">
        <v>100242.62</v>
      </c>
      <c r="Q151" s="83">
        <v>104361.43</v>
      </c>
      <c r="R151" s="83">
        <v>12725.3</v>
      </c>
      <c r="S151" s="46">
        <v>150000</v>
      </c>
      <c r="T151" s="41">
        <f t="shared" si="5"/>
        <v>49757.380000000005</v>
      </c>
    </row>
    <row r="152" spans="1:20" s="34" customFormat="1" ht="15" customHeight="1">
      <c r="A152" s="35"/>
      <c r="B152" s="42"/>
      <c r="C152" s="45"/>
      <c r="D152" s="37"/>
      <c r="E152" s="37"/>
      <c r="F152" s="37"/>
      <c r="G152" s="37"/>
      <c r="H152" s="37"/>
      <c r="I152" s="37"/>
      <c r="J152" s="37"/>
      <c r="K152" s="38" t="s">
        <v>53</v>
      </c>
      <c r="L152" s="49" t="s">
        <v>144</v>
      </c>
      <c r="M152" s="46">
        <v>0</v>
      </c>
      <c r="N152" s="46">
        <v>50000</v>
      </c>
      <c r="O152" s="46">
        <v>-30000</v>
      </c>
      <c r="P152" s="46">
        <v>18933.2</v>
      </c>
      <c r="Q152" s="83">
        <v>19406.66</v>
      </c>
      <c r="R152" s="83">
        <v>3155.04</v>
      </c>
      <c r="S152" s="46">
        <v>10000</v>
      </c>
      <c r="T152" s="41">
        <f t="shared" si="5"/>
        <v>-8933.2</v>
      </c>
    </row>
    <row r="153" spans="1:20" s="34" customFormat="1" ht="15" customHeight="1">
      <c r="A153" s="35"/>
      <c r="B153" s="42"/>
      <c r="C153" s="45"/>
      <c r="D153" s="37"/>
      <c r="E153" s="37"/>
      <c r="F153" s="37"/>
      <c r="G153" s="37"/>
      <c r="H153" s="37"/>
      <c r="I153" s="37"/>
      <c r="J153" s="37"/>
      <c r="K153" s="38" t="s">
        <v>15</v>
      </c>
      <c r="L153" s="49" t="s">
        <v>145</v>
      </c>
      <c r="M153" s="46">
        <v>0</v>
      </c>
      <c r="N153" s="46">
        <v>60000</v>
      </c>
      <c r="O153" s="46">
        <v>4300</v>
      </c>
      <c r="P153" s="46">
        <v>67705.9</v>
      </c>
      <c r="Q153" s="83">
        <v>64300</v>
      </c>
      <c r="R153" s="83">
        <v>9351.42</v>
      </c>
      <c r="S153" s="46">
        <v>50000</v>
      </c>
      <c r="T153" s="41">
        <f t="shared" si="5"/>
        <v>-17705.899999999994</v>
      </c>
    </row>
    <row r="154" spans="1:20" s="34" customFormat="1" ht="15" customHeight="1">
      <c r="A154" s="35"/>
      <c r="B154" s="42"/>
      <c r="C154" s="45"/>
      <c r="D154" s="37"/>
      <c r="E154" s="37"/>
      <c r="F154" s="37"/>
      <c r="G154" s="37"/>
      <c r="H154" s="37"/>
      <c r="I154" s="37"/>
      <c r="J154" s="37"/>
      <c r="K154" s="38" t="s">
        <v>64</v>
      </c>
      <c r="L154" s="49" t="s">
        <v>146</v>
      </c>
      <c r="M154" s="46">
        <v>0</v>
      </c>
      <c r="N154" s="46">
        <v>5000</v>
      </c>
      <c r="O154" s="46">
        <v>-4900</v>
      </c>
      <c r="P154" s="46">
        <v>0</v>
      </c>
      <c r="Q154" s="83">
        <v>0</v>
      </c>
      <c r="R154" s="83">
        <v>0</v>
      </c>
      <c r="S154" s="46">
        <f>'[1]F 8'!P3612</f>
        <v>5000</v>
      </c>
      <c r="T154" s="41">
        <f t="shared" si="5"/>
        <v>5000</v>
      </c>
    </row>
    <row r="155" spans="1:20" s="34" customFormat="1" ht="15" customHeight="1">
      <c r="A155" s="35"/>
      <c r="B155" s="42"/>
      <c r="C155" s="45"/>
      <c r="D155" s="37"/>
      <c r="E155" s="37"/>
      <c r="F155" s="37"/>
      <c r="G155" s="37"/>
      <c r="H155" s="37"/>
      <c r="I155" s="37"/>
      <c r="J155" s="37"/>
      <c r="K155" s="38" t="s">
        <v>47</v>
      </c>
      <c r="L155" s="49" t="s">
        <v>147</v>
      </c>
      <c r="M155" s="46">
        <v>0</v>
      </c>
      <c r="N155" s="46">
        <v>5000</v>
      </c>
      <c r="O155" s="46">
        <v>-4000</v>
      </c>
      <c r="P155" s="46">
        <v>147.02</v>
      </c>
      <c r="Q155" s="83">
        <v>147.02</v>
      </c>
      <c r="R155" s="83">
        <v>0</v>
      </c>
      <c r="S155" s="46">
        <v>0</v>
      </c>
      <c r="T155" s="41">
        <f t="shared" si="5"/>
        <v>-147.02</v>
      </c>
    </row>
    <row r="156" spans="1:20" s="34" customFormat="1" ht="15" customHeight="1">
      <c r="A156" s="35"/>
      <c r="B156" s="42"/>
      <c r="C156" s="45"/>
      <c r="D156" s="37"/>
      <c r="E156" s="37"/>
      <c r="F156" s="37"/>
      <c r="G156" s="37"/>
      <c r="H156" s="37"/>
      <c r="I156" s="37" t="s">
        <v>148</v>
      </c>
      <c r="J156" s="37"/>
      <c r="K156" s="38"/>
      <c r="L156" s="39" t="s">
        <v>149</v>
      </c>
      <c r="M156" s="46">
        <v>0</v>
      </c>
      <c r="N156" s="46">
        <f>N157+N161</f>
        <v>100000</v>
      </c>
      <c r="O156" s="46"/>
      <c r="P156" s="46">
        <f>P157+P161</f>
        <v>32798.450000000004</v>
      </c>
      <c r="Q156" s="83">
        <f>Q157+Q161</f>
        <v>32924.01</v>
      </c>
      <c r="R156" s="83">
        <f>R157+R161</f>
        <v>6312.65</v>
      </c>
      <c r="S156" s="46">
        <f>S157+S161</f>
        <v>55000</v>
      </c>
      <c r="T156" s="41">
        <f t="shared" si="5"/>
        <v>22201.549999999996</v>
      </c>
    </row>
    <row r="157" spans="1:20" s="48" customFormat="1" ht="15" customHeight="1">
      <c r="A157" s="35"/>
      <c r="B157" s="42"/>
      <c r="C157" s="45"/>
      <c r="D157" s="37"/>
      <c r="E157" s="37"/>
      <c r="F157" s="37"/>
      <c r="G157" s="37"/>
      <c r="H157" s="37"/>
      <c r="I157" s="37"/>
      <c r="J157" s="37" t="s">
        <v>19</v>
      </c>
      <c r="K157" s="37"/>
      <c r="L157" s="39" t="s">
        <v>150</v>
      </c>
      <c r="M157" s="43">
        <v>0</v>
      </c>
      <c r="N157" s="43">
        <f>SUM(N158:N160)</f>
        <v>95000</v>
      </c>
      <c r="O157" s="43"/>
      <c r="P157" s="43">
        <f>SUM(P158:P160)</f>
        <v>32764.83</v>
      </c>
      <c r="Q157" s="82">
        <f>SUM(Q158:Q160)</f>
        <v>32890.39</v>
      </c>
      <c r="R157" s="82">
        <f>SUM(R158:R160)</f>
        <v>6312.65</v>
      </c>
      <c r="S157" s="43">
        <f>SUM(S158:S160)</f>
        <v>50000</v>
      </c>
      <c r="T157" s="41">
        <f t="shared" si="5"/>
        <v>17235.17</v>
      </c>
    </row>
    <row r="158" spans="1:20" s="34" customFormat="1" ht="15" customHeight="1">
      <c r="A158" s="35"/>
      <c r="B158" s="42"/>
      <c r="C158" s="45"/>
      <c r="D158" s="37"/>
      <c r="E158" s="37"/>
      <c r="F158" s="37"/>
      <c r="G158" s="37"/>
      <c r="H158" s="37"/>
      <c r="I158" s="37"/>
      <c r="J158" s="37"/>
      <c r="K158" s="38" t="s">
        <v>22</v>
      </c>
      <c r="L158" s="49" t="s">
        <v>193</v>
      </c>
      <c r="M158" s="46">
        <v>0</v>
      </c>
      <c r="N158" s="46">
        <v>50000</v>
      </c>
      <c r="O158" s="46">
        <v>-45000</v>
      </c>
      <c r="P158" s="46">
        <v>1724.37</v>
      </c>
      <c r="Q158" s="83">
        <v>1849.93</v>
      </c>
      <c r="R158" s="83">
        <v>2133.02</v>
      </c>
      <c r="S158" s="46">
        <v>5000</v>
      </c>
      <c r="T158" s="41">
        <f t="shared" si="5"/>
        <v>3275.63</v>
      </c>
    </row>
    <row r="159" spans="1:20" s="34" customFormat="1" ht="15" customHeight="1">
      <c r="A159" s="35"/>
      <c r="B159" s="42"/>
      <c r="C159" s="45"/>
      <c r="D159" s="37"/>
      <c r="E159" s="37"/>
      <c r="F159" s="37"/>
      <c r="G159" s="37"/>
      <c r="H159" s="37"/>
      <c r="I159" s="37"/>
      <c r="J159" s="37"/>
      <c r="K159" s="38" t="s">
        <v>15</v>
      </c>
      <c r="L159" s="49" t="s">
        <v>151</v>
      </c>
      <c r="M159" s="46">
        <v>0</v>
      </c>
      <c r="N159" s="46">
        <v>40000</v>
      </c>
      <c r="O159" s="46">
        <v>-37000</v>
      </c>
      <c r="P159" s="46">
        <v>3855.24</v>
      </c>
      <c r="Q159" s="83">
        <v>3855.24</v>
      </c>
      <c r="R159" s="83">
        <v>2619.89</v>
      </c>
      <c r="S159" s="46">
        <v>15000</v>
      </c>
      <c r="T159" s="41">
        <f t="shared" si="5"/>
        <v>11144.76</v>
      </c>
    </row>
    <row r="160" spans="1:20" s="34" customFormat="1" ht="15" customHeight="1">
      <c r="A160" s="35"/>
      <c r="B160" s="42"/>
      <c r="C160" s="45"/>
      <c r="D160" s="37"/>
      <c r="E160" s="37"/>
      <c r="F160" s="37"/>
      <c r="G160" s="37"/>
      <c r="H160" s="37"/>
      <c r="I160" s="37"/>
      <c r="J160" s="37"/>
      <c r="K160" s="38" t="s">
        <v>47</v>
      </c>
      <c r="L160" s="49" t="s">
        <v>152</v>
      </c>
      <c r="M160" s="46">
        <v>0</v>
      </c>
      <c r="N160" s="46">
        <v>5000</v>
      </c>
      <c r="O160" s="46">
        <v>22200</v>
      </c>
      <c r="P160" s="46">
        <v>27185.22</v>
      </c>
      <c r="Q160" s="83">
        <v>27185.22</v>
      </c>
      <c r="R160" s="83">
        <v>1559.74</v>
      </c>
      <c r="S160" s="46">
        <v>30000</v>
      </c>
      <c r="T160" s="41">
        <f t="shared" si="5"/>
        <v>2814.779999999999</v>
      </c>
    </row>
    <row r="161" spans="1:20" s="48" customFormat="1" ht="15" customHeight="1">
      <c r="A161" s="35"/>
      <c r="B161" s="42"/>
      <c r="C161" s="45"/>
      <c r="D161" s="37"/>
      <c r="E161" s="37"/>
      <c r="F161" s="37"/>
      <c r="G161" s="37"/>
      <c r="H161" s="37"/>
      <c r="I161" s="37"/>
      <c r="J161" s="37" t="s">
        <v>39</v>
      </c>
      <c r="K161" s="37"/>
      <c r="L161" s="39" t="s">
        <v>153</v>
      </c>
      <c r="M161" s="43">
        <v>0</v>
      </c>
      <c r="N161" s="43">
        <f>N162</f>
        <v>5000</v>
      </c>
      <c r="O161" s="43"/>
      <c r="P161" s="43">
        <f>P162</f>
        <v>33.62</v>
      </c>
      <c r="Q161" s="82">
        <f>Q162</f>
        <v>33.62</v>
      </c>
      <c r="R161" s="82">
        <f>R162</f>
        <v>0</v>
      </c>
      <c r="S161" s="43">
        <f>S162</f>
        <v>5000</v>
      </c>
      <c r="T161" s="41">
        <f t="shared" si="5"/>
        <v>4966.38</v>
      </c>
    </row>
    <row r="162" spans="1:20" s="34" customFormat="1" ht="15" customHeight="1">
      <c r="A162" s="35"/>
      <c r="B162" s="42"/>
      <c r="C162" s="45"/>
      <c r="D162" s="37"/>
      <c r="E162" s="37"/>
      <c r="F162" s="37"/>
      <c r="G162" s="37"/>
      <c r="H162" s="37"/>
      <c r="I162" s="37"/>
      <c r="J162" s="37"/>
      <c r="K162" s="38" t="s">
        <v>22</v>
      </c>
      <c r="L162" s="49" t="s">
        <v>153</v>
      </c>
      <c r="M162" s="46">
        <v>0</v>
      </c>
      <c r="N162" s="46">
        <v>5000</v>
      </c>
      <c r="O162" s="46">
        <v>-4500</v>
      </c>
      <c r="P162" s="46">
        <v>33.62</v>
      </c>
      <c r="Q162" s="83">
        <v>33.62</v>
      </c>
      <c r="R162" s="83">
        <v>0</v>
      </c>
      <c r="S162" s="46">
        <v>5000</v>
      </c>
      <c r="T162" s="41">
        <f t="shared" si="5"/>
        <v>4966.38</v>
      </c>
    </row>
    <row r="163" spans="1:20" s="34" customFormat="1" ht="15" customHeight="1">
      <c r="A163" s="35"/>
      <c r="B163" s="42"/>
      <c r="C163" s="45"/>
      <c r="D163" s="37"/>
      <c r="E163" s="37"/>
      <c r="F163" s="37"/>
      <c r="G163" s="37"/>
      <c r="H163" s="37" t="s">
        <v>15</v>
      </c>
      <c r="I163" s="37"/>
      <c r="J163" s="37"/>
      <c r="K163" s="38"/>
      <c r="L163" s="39" t="s">
        <v>154</v>
      </c>
      <c r="M163" s="43">
        <v>0</v>
      </c>
      <c r="N163" s="43">
        <f>N164+N170</f>
        <v>820000</v>
      </c>
      <c r="O163" s="43"/>
      <c r="P163" s="43">
        <f>P164+P170</f>
        <v>176301.3</v>
      </c>
      <c r="Q163" s="82">
        <f>Q164+Q170</f>
        <v>176301.3</v>
      </c>
      <c r="R163" s="82">
        <f>R164+R170</f>
        <v>0</v>
      </c>
      <c r="S163" s="43">
        <f>S164+S170</f>
        <v>1100000</v>
      </c>
      <c r="T163" s="41">
        <f t="shared" si="5"/>
        <v>923698.7</v>
      </c>
    </row>
    <row r="164" spans="1:20" s="34" customFormat="1" ht="15" customHeight="1">
      <c r="A164" s="35"/>
      <c r="B164" s="42"/>
      <c r="C164" s="45"/>
      <c r="D164" s="37"/>
      <c r="E164" s="37"/>
      <c r="F164" s="37"/>
      <c r="G164" s="37"/>
      <c r="H164" s="37"/>
      <c r="I164" s="37" t="s">
        <v>27</v>
      </c>
      <c r="J164" s="37"/>
      <c r="K164" s="38"/>
      <c r="L164" s="39" t="s">
        <v>155</v>
      </c>
      <c r="M164" s="46">
        <v>0</v>
      </c>
      <c r="N164" s="43">
        <f>N165+N168</f>
        <v>120000</v>
      </c>
      <c r="O164" s="43"/>
      <c r="P164" s="43">
        <f>P165+P168</f>
        <v>2000</v>
      </c>
      <c r="Q164" s="82">
        <f>Q165+Q168</f>
        <v>2000</v>
      </c>
      <c r="R164" s="82">
        <f>R165+R168</f>
        <v>0</v>
      </c>
      <c r="S164" s="43">
        <f>S165+S168</f>
        <v>100000</v>
      </c>
      <c r="T164" s="41">
        <f t="shared" si="5"/>
        <v>98000</v>
      </c>
    </row>
    <row r="165" spans="1:20" s="48" customFormat="1" ht="15" customHeight="1">
      <c r="A165" s="35"/>
      <c r="B165" s="42"/>
      <c r="C165" s="45"/>
      <c r="D165" s="37"/>
      <c r="E165" s="37"/>
      <c r="F165" s="37"/>
      <c r="G165" s="37"/>
      <c r="H165" s="37"/>
      <c r="I165" s="37"/>
      <c r="J165" s="37" t="s">
        <v>19</v>
      </c>
      <c r="K165" s="37"/>
      <c r="L165" s="39" t="s">
        <v>156</v>
      </c>
      <c r="M165" s="43">
        <v>0</v>
      </c>
      <c r="N165" s="43">
        <f>SUM(N166:N167)</f>
        <v>110000</v>
      </c>
      <c r="O165" s="43"/>
      <c r="P165" s="43">
        <f>SUM(P166:P167)</f>
        <v>0</v>
      </c>
      <c r="Q165" s="82">
        <f>SUM(Q166:Q167)</f>
        <v>0</v>
      </c>
      <c r="R165" s="82">
        <f>SUM(R166:R167)</f>
        <v>0</v>
      </c>
      <c r="S165" s="43">
        <f>SUM(S166:S167)</f>
        <v>100000</v>
      </c>
      <c r="T165" s="41">
        <f t="shared" si="5"/>
        <v>100000</v>
      </c>
    </row>
    <row r="166" spans="1:20" s="34" customFormat="1" ht="15" customHeight="1">
      <c r="A166" s="35"/>
      <c r="B166" s="42"/>
      <c r="C166" s="45"/>
      <c r="D166" s="37"/>
      <c r="E166" s="37"/>
      <c r="F166" s="37"/>
      <c r="G166" s="37"/>
      <c r="H166" s="37"/>
      <c r="I166" s="37"/>
      <c r="J166" s="37"/>
      <c r="K166" s="38" t="s">
        <v>22</v>
      </c>
      <c r="L166" s="49" t="s">
        <v>156</v>
      </c>
      <c r="M166" s="46">
        <v>0</v>
      </c>
      <c r="N166" s="46">
        <v>100000</v>
      </c>
      <c r="O166" s="46">
        <v>-99000</v>
      </c>
      <c r="P166" s="46">
        <v>0</v>
      </c>
      <c r="Q166" s="83">
        <v>0</v>
      </c>
      <c r="R166" s="83">
        <v>0</v>
      </c>
      <c r="S166" s="46">
        <f>'[1]F 8'!P3882</f>
        <v>100000</v>
      </c>
      <c r="T166" s="41">
        <f t="shared" si="5"/>
        <v>100000</v>
      </c>
    </row>
    <row r="167" spans="1:20" s="34" customFormat="1" ht="15" customHeight="1">
      <c r="A167" s="35"/>
      <c r="B167" s="42"/>
      <c r="C167" s="45"/>
      <c r="D167" s="37"/>
      <c r="E167" s="37"/>
      <c r="F167" s="37"/>
      <c r="G167" s="37"/>
      <c r="H167" s="37"/>
      <c r="I167" s="37"/>
      <c r="J167" s="37"/>
      <c r="K167" s="38" t="s">
        <v>34</v>
      </c>
      <c r="L167" s="49" t="s">
        <v>157</v>
      </c>
      <c r="M167" s="46">
        <v>0</v>
      </c>
      <c r="N167" s="46">
        <v>10000</v>
      </c>
      <c r="O167" s="46">
        <v>-9720</v>
      </c>
      <c r="P167" s="46">
        <v>0</v>
      </c>
      <c r="Q167" s="83">
        <v>0</v>
      </c>
      <c r="R167" s="83">
        <v>0</v>
      </c>
      <c r="S167" s="46">
        <v>0</v>
      </c>
      <c r="T167" s="41">
        <f t="shared" si="5"/>
        <v>0</v>
      </c>
    </row>
    <row r="168" spans="1:20" s="48" customFormat="1" ht="15" customHeight="1">
      <c r="A168" s="35"/>
      <c r="B168" s="42"/>
      <c r="C168" s="45"/>
      <c r="D168" s="37"/>
      <c r="E168" s="37"/>
      <c r="F168" s="37"/>
      <c r="G168" s="37"/>
      <c r="H168" s="37"/>
      <c r="I168" s="37"/>
      <c r="J168" s="37" t="s">
        <v>39</v>
      </c>
      <c r="K168" s="37"/>
      <c r="L168" s="39" t="s">
        <v>158</v>
      </c>
      <c r="M168" s="43">
        <v>0</v>
      </c>
      <c r="N168" s="43">
        <f>N169</f>
        <v>10000</v>
      </c>
      <c r="O168" s="43"/>
      <c r="P168" s="43">
        <f>P169</f>
        <v>2000</v>
      </c>
      <c r="Q168" s="82">
        <f>Q169</f>
        <v>2000</v>
      </c>
      <c r="R168" s="82">
        <f>R169</f>
        <v>0</v>
      </c>
      <c r="S168" s="43">
        <f>S169</f>
        <v>0</v>
      </c>
      <c r="T168" s="41">
        <f t="shared" si="5"/>
        <v>-2000</v>
      </c>
    </row>
    <row r="169" spans="1:20" s="34" customFormat="1" ht="15" customHeight="1">
      <c r="A169" s="35"/>
      <c r="B169" s="42"/>
      <c r="C169" s="45"/>
      <c r="D169" s="37"/>
      <c r="E169" s="37"/>
      <c r="F169" s="37"/>
      <c r="G169" s="37"/>
      <c r="H169" s="37"/>
      <c r="I169" s="37"/>
      <c r="J169" s="37"/>
      <c r="K169" s="38" t="s">
        <v>159</v>
      </c>
      <c r="L169" s="49" t="s">
        <v>158</v>
      </c>
      <c r="M169" s="46">
        <v>0</v>
      </c>
      <c r="N169" s="46">
        <v>10000</v>
      </c>
      <c r="O169" s="46"/>
      <c r="P169" s="46">
        <v>2000</v>
      </c>
      <c r="Q169" s="83">
        <v>2000</v>
      </c>
      <c r="R169" s="83">
        <v>0</v>
      </c>
      <c r="S169" s="46">
        <v>0</v>
      </c>
      <c r="T169" s="41">
        <f t="shared" si="5"/>
        <v>-2000</v>
      </c>
    </row>
    <row r="170" spans="1:20" s="34" customFormat="1" ht="15" customHeight="1">
      <c r="A170" s="35"/>
      <c r="B170" s="42"/>
      <c r="C170" s="45"/>
      <c r="D170" s="37"/>
      <c r="E170" s="37"/>
      <c r="F170" s="37"/>
      <c r="G170" s="37"/>
      <c r="H170" s="37"/>
      <c r="I170" s="37" t="s">
        <v>29</v>
      </c>
      <c r="J170" s="37"/>
      <c r="K170" s="38"/>
      <c r="L170" s="39" t="s">
        <v>160</v>
      </c>
      <c r="M170" s="46">
        <v>0</v>
      </c>
      <c r="N170" s="46">
        <f>N171</f>
        <v>700000</v>
      </c>
      <c r="O170" s="46"/>
      <c r="P170" s="46">
        <f>P171</f>
        <v>174301.3</v>
      </c>
      <c r="Q170" s="83">
        <f>Q171</f>
        <v>174301.3</v>
      </c>
      <c r="R170" s="83">
        <f>R171</f>
        <v>0</v>
      </c>
      <c r="S170" s="46">
        <f>S171</f>
        <v>1000000</v>
      </c>
      <c r="T170" s="41">
        <f t="shared" si="5"/>
        <v>825698.7</v>
      </c>
    </row>
    <row r="171" spans="1:20" s="48" customFormat="1" ht="15" customHeight="1">
      <c r="A171" s="35"/>
      <c r="B171" s="42"/>
      <c r="C171" s="45"/>
      <c r="D171" s="37"/>
      <c r="E171" s="37"/>
      <c r="F171" s="37"/>
      <c r="G171" s="37"/>
      <c r="H171" s="37"/>
      <c r="I171" s="37"/>
      <c r="J171" s="37" t="s">
        <v>19</v>
      </c>
      <c r="K171" s="37"/>
      <c r="L171" s="39" t="s">
        <v>161</v>
      </c>
      <c r="M171" s="43">
        <v>0</v>
      </c>
      <c r="N171" s="43">
        <f>SUM(N172:N173)</f>
        <v>700000</v>
      </c>
      <c r="O171" s="43"/>
      <c r="P171" s="43">
        <f>SUM(P172:P173)</f>
        <v>174301.3</v>
      </c>
      <c r="Q171" s="82">
        <f>SUM(Q172:Q173)</f>
        <v>174301.3</v>
      </c>
      <c r="R171" s="82">
        <f>SUM(R172:R173)</f>
        <v>0</v>
      </c>
      <c r="S171" s="43">
        <f>SUM(S172:S173)</f>
        <v>1000000</v>
      </c>
      <c r="T171" s="41">
        <f t="shared" si="5"/>
        <v>825698.7</v>
      </c>
    </row>
    <row r="172" spans="1:20" s="34" customFormat="1" ht="15" customHeight="1">
      <c r="A172" s="35"/>
      <c r="B172" s="42"/>
      <c r="C172" s="45"/>
      <c r="D172" s="37"/>
      <c r="E172" s="37"/>
      <c r="F172" s="37"/>
      <c r="G172" s="37"/>
      <c r="H172" s="37"/>
      <c r="I172" s="37"/>
      <c r="J172" s="37"/>
      <c r="K172" s="38" t="s">
        <v>22</v>
      </c>
      <c r="L172" s="49" t="s">
        <v>162</v>
      </c>
      <c r="M172" s="46">
        <v>0</v>
      </c>
      <c r="N172" s="46">
        <v>600000</v>
      </c>
      <c r="O172" s="46"/>
      <c r="P172" s="46">
        <v>174301.3</v>
      </c>
      <c r="Q172" s="83">
        <v>174301.3</v>
      </c>
      <c r="R172" s="83">
        <v>0</v>
      </c>
      <c r="S172" s="46">
        <v>200000</v>
      </c>
      <c r="T172" s="41">
        <f t="shared" si="5"/>
        <v>25698.70000000001</v>
      </c>
    </row>
    <row r="173" spans="1:20" s="34" customFormat="1" ht="15" customHeight="1">
      <c r="A173" s="35"/>
      <c r="B173" s="42"/>
      <c r="C173" s="45"/>
      <c r="D173" s="37"/>
      <c r="E173" s="37"/>
      <c r="F173" s="37"/>
      <c r="G173" s="37"/>
      <c r="H173" s="37"/>
      <c r="I173" s="37"/>
      <c r="J173" s="37"/>
      <c r="K173" s="38" t="s">
        <v>34</v>
      </c>
      <c r="L173" s="49" t="s">
        <v>163</v>
      </c>
      <c r="M173" s="46">
        <v>0</v>
      </c>
      <c r="N173" s="46">
        <v>100000</v>
      </c>
      <c r="O173" s="46"/>
      <c r="P173" s="46">
        <v>0</v>
      </c>
      <c r="Q173" s="83">
        <v>0</v>
      </c>
      <c r="R173" s="83">
        <v>0</v>
      </c>
      <c r="S173" s="46">
        <v>800000</v>
      </c>
      <c r="T173" s="41">
        <f t="shared" si="5"/>
        <v>800000</v>
      </c>
    </row>
    <row r="174" spans="1:20" s="34" customFormat="1" ht="15" customHeight="1">
      <c r="A174" s="35"/>
      <c r="B174" s="42"/>
      <c r="C174" s="45"/>
      <c r="D174" s="37"/>
      <c r="E174" s="37"/>
      <c r="F174" s="37"/>
      <c r="G174" s="37"/>
      <c r="H174" s="37" t="s">
        <v>64</v>
      </c>
      <c r="I174" s="37"/>
      <c r="J174" s="37"/>
      <c r="K174" s="38"/>
      <c r="L174" s="39" t="s">
        <v>164</v>
      </c>
      <c r="M174" s="43">
        <v>1448042.8</v>
      </c>
      <c r="N174" s="43">
        <f>N175+N179</f>
        <v>0</v>
      </c>
      <c r="O174" s="43"/>
      <c r="P174" s="43">
        <f>P175+P179</f>
        <v>0</v>
      </c>
      <c r="Q174" s="82">
        <f>Q175+Q179</f>
        <v>0</v>
      </c>
      <c r="R174" s="82">
        <f>R175+R179</f>
        <v>267476.42</v>
      </c>
      <c r="S174" s="43">
        <f>S175+S179</f>
        <v>2900000</v>
      </c>
      <c r="T174" s="41">
        <f t="shared" si="5"/>
        <v>2900000</v>
      </c>
    </row>
    <row r="175" spans="1:20" s="34" customFormat="1" ht="15" customHeight="1">
      <c r="A175" s="35"/>
      <c r="B175" s="42"/>
      <c r="C175" s="45"/>
      <c r="D175" s="37"/>
      <c r="E175" s="37"/>
      <c r="F175" s="37"/>
      <c r="G175" s="37"/>
      <c r="H175" s="37"/>
      <c r="I175" s="37" t="s">
        <v>41</v>
      </c>
      <c r="J175" s="37"/>
      <c r="K175" s="38"/>
      <c r="L175" s="39" t="s">
        <v>165</v>
      </c>
      <c r="M175" s="46">
        <v>1448042.8</v>
      </c>
      <c r="N175" s="46">
        <f>N176</f>
        <v>0</v>
      </c>
      <c r="O175" s="46"/>
      <c r="P175" s="46">
        <f>P176</f>
        <v>0</v>
      </c>
      <c r="Q175" s="83">
        <f>Q176</f>
        <v>0</v>
      </c>
      <c r="R175" s="83">
        <f>R176</f>
        <v>267476.42</v>
      </c>
      <c r="S175" s="46">
        <f>S176</f>
        <v>2400000</v>
      </c>
      <c r="T175" s="41">
        <f t="shared" si="5"/>
        <v>2400000</v>
      </c>
    </row>
    <row r="176" spans="1:20" s="34" customFormat="1" ht="15" customHeight="1">
      <c r="A176" s="35"/>
      <c r="B176" s="42"/>
      <c r="C176" s="45"/>
      <c r="D176" s="37"/>
      <c r="E176" s="37"/>
      <c r="F176" s="37"/>
      <c r="G176" s="37"/>
      <c r="H176" s="37"/>
      <c r="I176" s="37"/>
      <c r="J176" s="37" t="s">
        <v>127</v>
      </c>
      <c r="K176" s="38"/>
      <c r="L176" s="39" t="s">
        <v>166</v>
      </c>
      <c r="M176" s="43">
        <v>1448042.8</v>
      </c>
      <c r="N176" s="43">
        <f>N177+N178</f>
        <v>0</v>
      </c>
      <c r="O176" s="43"/>
      <c r="P176" s="43">
        <f>P177+P178</f>
        <v>0</v>
      </c>
      <c r="Q176" s="82">
        <f>Q177+Q178</f>
        <v>0</v>
      </c>
      <c r="R176" s="82">
        <f>R177+R178</f>
        <v>267476.42</v>
      </c>
      <c r="S176" s="43">
        <f>S177+S178</f>
        <v>2400000</v>
      </c>
      <c r="T176" s="41">
        <f t="shared" si="5"/>
        <v>2400000</v>
      </c>
    </row>
    <row r="177" spans="1:20" s="34" customFormat="1" ht="15" customHeight="1">
      <c r="A177" s="35"/>
      <c r="B177" s="42"/>
      <c r="C177" s="45"/>
      <c r="D177" s="37"/>
      <c r="E177" s="37"/>
      <c r="F177" s="37"/>
      <c r="G177" s="37"/>
      <c r="H177" s="37"/>
      <c r="I177" s="37"/>
      <c r="J177" s="37"/>
      <c r="K177" s="38" t="s">
        <v>167</v>
      </c>
      <c r="L177" s="49" t="s">
        <v>168</v>
      </c>
      <c r="M177" s="46">
        <v>1448042.8</v>
      </c>
      <c r="N177" s="46">
        <v>0</v>
      </c>
      <c r="O177" s="46"/>
      <c r="P177" s="46">
        <v>0</v>
      </c>
      <c r="Q177" s="83">
        <v>0</v>
      </c>
      <c r="R177" s="83">
        <v>267476.42</v>
      </c>
      <c r="S177" s="46">
        <v>1800000</v>
      </c>
      <c r="T177" s="41">
        <f t="shared" si="5"/>
        <v>1800000</v>
      </c>
    </row>
    <row r="178" spans="1:20" s="34" customFormat="1" ht="15" customHeight="1">
      <c r="A178" s="35"/>
      <c r="B178" s="42"/>
      <c r="C178" s="45"/>
      <c r="D178" s="37"/>
      <c r="E178" s="37"/>
      <c r="F178" s="37"/>
      <c r="G178" s="37"/>
      <c r="H178" s="37"/>
      <c r="I178" s="37"/>
      <c r="J178" s="37"/>
      <c r="K178" s="38" t="s">
        <v>169</v>
      </c>
      <c r="L178" s="49" t="s">
        <v>170</v>
      </c>
      <c r="M178" s="46">
        <v>0</v>
      </c>
      <c r="N178" s="46">
        <f>'[1]F 8'!N4153</f>
        <v>0</v>
      </c>
      <c r="O178" s="46"/>
      <c r="P178" s="46">
        <f>'[1]F 8'!O4153</f>
        <v>0</v>
      </c>
      <c r="Q178" s="83">
        <v>0</v>
      </c>
      <c r="R178" s="83">
        <v>0</v>
      </c>
      <c r="S178" s="46">
        <f>'[1]F 8'!P4153</f>
        <v>600000</v>
      </c>
      <c r="T178" s="41">
        <f t="shared" si="5"/>
        <v>600000</v>
      </c>
    </row>
    <row r="179" spans="1:20" s="34" customFormat="1" ht="15" customHeight="1">
      <c r="A179" s="35"/>
      <c r="B179" s="42"/>
      <c r="C179" s="45"/>
      <c r="D179" s="37"/>
      <c r="E179" s="37"/>
      <c r="F179" s="37"/>
      <c r="G179" s="37"/>
      <c r="H179" s="37"/>
      <c r="I179" s="37" t="s">
        <v>127</v>
      </c>
      <c r="J179" s="37"/>
      <c r="K179" s="38"/>
      <c r="L179" s="39" t="s">
        <v>171</v>
      </c>
      <c r="M179" s="46">
        <v>0</v>
      </c>
      <c r="N179" s="46">
        <f aca="true" t="shared" si="6" ref="N179:S180">N180</f>
        <v>0</v>
      </c>
      <c r="O179" s="46"/>
      <c r="P179" s="46">
        <f t="shared" si="6"/>
        <v>0</v>
      </c>
      <c r="Q179" s="83">
        <f t="shared" si="6"/>
        <v>0</v>
      </c>
      <c r="R179" s="83">
        <f t="shared" si="6"/>
        <v>0</v>
      </c>
      <c r="S179" s="46">
        <f t="shared" si="6"/>
        <v>500000</v>
      </c>
      <c r="T179" s="41">
        <f t="shared" si="5"/>
        <v>500000</v>
      </c>
    </row>
    <row r="180" spans="1:20" s="48" customFormat="1" ht="15" customHeight="1">
      <c r="A180" s="35"/>
      <c r="B180" s="42"/>
      <c r="C180" s="45"/>
      <c r="D180" s="37"/>
      <c r="E180" s="37"/>
      <c r="F180" s="37"/>
      <c r="G180" s="37"/>
      <c r="H180" s="37"/>
      <c r="I180" s="37"/>
      <c r="J180" s="37" t="s">
        <v>19</v>
      </c>
      <c r="K180" s="37"/>
      <c r="L180" s="39" t="s">
        <v>172</v>
      </c>
      <c r="M180" s="43">
        <v>0</v>
      </c>
      <c r="N180" s="43">
        <f t="shared" si="6"/>
        <v>0</v>
      </c>
      <c r="O180" s="43"/>
      <c r="P180" s="43">
        <f t="shared" si="6"/>
        <v>0</v>
      </c>
      <c r="Q180" s="82">
        <f t="shared" si="6"/>
        <v>0</v>
      </c>
      <c r="R180" s="82">
        <f t="shared" si="6"/>
        <v>0</v>
      </c>
      <c r="S180" s="43">
        <f t="shared" si="6"/>
        <v>500000</v>
      </c>
      <c r="T180" s="41">
        <f t="shared" si="5"/>
        <v>500000</v>
      </c>
    </row>
    <row r="181" spans="1:20" s="34" customFormat="1" ht="15" customHeight="1">
      <c r="A181" s="35"/>
      <c r="B181" s="42"/>
      <c r="C181" s="45"/>
      <c r="D181" s="37"/>
      <c r="E181" s="37"/>
      <c r="F181" s="37"/>
      <c r="G181" s="37"/>
      <c r="H181" s="37"/>
      <c r="I181" s="37"/>
      <c r="J181" s="37"/>
      <c r="K181" s="38" t="s">
        <v>22</v>
      </c>
      <c r="L181" s="49" t="s">
        <v>172</v>
      </c>
      <c r="M181" s="46">
        <v>0</v>
      </c>
      <c r="N181" s="46">
        <f>'[1]F 8'!N4198</f>
        <v>0</v>
      </c>
      <c r="O181" s="46"/>
      <c r="P181" s="46">
        <f>'[1]F 8'!O4198</f>
        <v>0</v>
      </c>
      <c r="Q181" s="83">
        <v>0</v>
      </c>
      <c r="R181" s="83">
        <v>0</v>
      </c>
      <c r="S181" s="46">
        <f>'[1]F 8'!P4198</f>
        <v>500000</v>
      </c>
      <c r="T181" s="41">
        <f t="shared" si="5"/>
        <v>500000</v>
      </c>
    </row>
    <row r="182" spans="1:20" s="48" customFormat="1" ht="15" customHeight="1">
      <c r="A182" s="35"/>
      <c r="B182" s="42"/>
      <c r="C182" s="45"/>
      <c r="D182" s="37"/>
      <c r="E182" s="37"/>
      <c r="F182" s="37" t="s">
        <v>19</v>
      </c>
      <c r="G182" s="37"/>
      <c r="H182" s="37"/>
      <c r="I182" s="37"/>
      <c r="J182" s="37"/>
      <c r="K182" s="37"/>
      <c r="L182" s="53" t="s">
        <v>194</v>
      </c>
      <c r="M182" s="43">
        <f>M183</f>
        <v>0</v>
      </c>
      <c r="N182" s="43">
        <f aca="true" t="shared" si="7" ref="N182:S186">N183</f>
        <v>0</v>
      </c>
      <c r="O182" s="43">
        <f t="shared" si="7"/>
        <v>-39000</v>
      </c>
      <c r="P182" s="43">
        <f t="shared" si="7"/>
        <v>0</v>
      </c>
      <c r="Q182" s="82">
        <f t="shared" si="7"/>
        <v>0</v>
      </c>
      <c r="R182" s="82">
        <f t="shared" si="7"/>
        <v>0</v>
      </c>
      <c r="S182" s="43">
        <f t="shared" si="7"/>
        <v>100000</v>
      </c>
      <c r="T182" s="41">
        <f t="shared" si="5"/>
        <v>100000</v>
      </c>
    </row>
    <row r="183" spans="1:20" s="48" customFormat="1" ht="15" customHeight="1">
      <c r="A183" s="35"/>
      <c r="B183" s="42"/>
      <c r="C183" s="45"/>
      <c r="D183" s="37"/>
      <c r="E183" s="37"/>
      <c r="F183" s="37"/>
      <c r="G183" s="37" t="s">
        <v>19</v>
      </c>
      <c r="H183" s="37"/>
      <c r="I183" s="37"/>
      <c r="J183" s="37"/>
      <c r="K183" s="37"/>
      <c r="L183" s="39" t="s">
        <v>196</v>
      </c>
      <c r="M183" s="43">
        <f>M184</f>
        <v>0</v>
      </c>
      <c r="N183" s="43">
        <f t="shared" si="7"/>
        <v>0</v>
      </c>
      <c r="O183" s="43">
        <f t="shared" si="7"/>
        <v>-39000</v>
      </c>
      <c r="P183" s="43">
        <f t="shared" si="7"/>
        <v>0</v>
      </c>
      <c r="Q183" s="82">
        <f t="shared" si="7"/>
        <v>0</v>
      </c>
      <c r="R183" s="82">
        <f t="shared" si="7"/>
        <v>0</v>
      </c>
      <c r="S183" s="43">
        <f t="shared" si="7"/>
        <v>100000</v>
      </c>
      <c r="T183" s="41">
        <f t="shared" si="5"/>
        <v>100000</v>
      </c>
    </row>
    <row r="184" spans="1:20" s="34" customFormat="1" ht="15" customHeight="1">
      <c r="A184" s="35"/>
      <c r="B184" s="42"/>
      <c r="C184" s="45"/>
      <c r="D184" s="37"/>
      <c r="E184" s="37"/>
      <c r="F184" s="37"/>
      <c r="G184" s="37"/>
      <c r="H184" s="56" t="s">
        <v>173</v>
      </c>
      <c r="I184" s="56"/>
      <c r="J184" s="56"/>
      <c r="K184" s="57"/>
      <c r="L184" s="39" t="s">
        <v>174</v>
      </c>
      <c r="M184" s="43">
        <f>M185</f>
        <v>0</v>
      </c>
      <c r="N184" s="43">
        <f t="shared" si="7"/>
        <v>0</v>
      </c>
      <c r="O184" s="43">
        <f t="shared" si="7"/>
        <v>-39000</v>
      </c>
      <c r="P184" s="43">
        <f t="shared" si="7"/>
        <v>0</v>
      </c>
      <c r="Q184" s="82">
        <f t="shared" si="7"/>
        <v>0</v>
      </c>
      <c r="R184" s="82">
        <f t="shared" si="7"/>
        <v>0</v>
      </c>
      <c r="S184" s="43">
        <f t="shared" si="7"/>
        <v>100000</v>
      </c>
      <c r="T184" s="41">
        <f t="shared" si="5"/>
        <v>100000</v>
      </c>
    </row>
    <row r="185" spans="1:20" s="34" customFormat="1" ht="15" customHeight="1">
      <c r="A185" s="35"/>
      <c r="B185" s="42"/>
      <c r="C185" s="45"/>
      <c r="D185" s="37"/>
      <c r="E185" s="37"/>
      <c r="F185" s="37"/>
      <c r="G185" s="37"/>
      <c r="H185" s="56"/>
      <c r="I185" s="56" t="s">
        <v>19</v>
      </c>
      <c r="J185" s="56"/>
      <c r="K185" s="57"/>
      <c r="L185" s="39" t="s">
        <v>175</v>
      </c>
      <c r="M185" s="46">
        <f>M186</f>
        <v>0</v>
      </c>
      <c r="N185" s="46">
        <f t="shared" si="7"/>
        <v>0</v>
      </c>
      <c r="O185" s="46">
        <f t="shared" si="7"/>
        <v>-39000</v>
      </c>
      <c r="P185" s="46">
        <f t="shared" si="7"/>
        <v>0</v>
      </c>
      <c r="Q185" s="83">
        <f t="shared" si="7"/>
        <v>0</v>
      </c>
      <c r="R185" s="83">
        <f t="shared" si="7"/>
        <v>0</v>
      </c>
      <c r="S185" s="46">
        <f t="shared" si="7"/>
        <v>100000</v>
      </c>
      <c r="T185" s="41">
        <f t="shared" si="5"/>
        <v>100000</v>
      </c>
    </row>
    <row r="186" spans="1:20" s="48" customFormat="1" ht="15" customHeight="1">
      <c r="A186" s="35"/>
      <c r="B186" s="42"/>
      <c r="C186" s="45"/>
      <c r="D186" s="37"/>
      <c r="E186" s="37"/>
      <c r="F186" s="37"/>
      <c r="G186" s="37"/>
      <c r="H186" s="56"/>
      <c r="I186" s="56"/>
      <c r="J186" s="56" t="s">
        <v>17</v>
      </c>
      <c r="K186" s="56"/>
      <c r="L186" s="39" t="s">
        <v>176</v>
      </c>
      <c r="M186" s="43">
        <f>M187</f>
        <v>0</v>
      </c>
      <c r="N186" s="43">
        <f t="shared" si="7"/>
        <v>0</v>
      </c>
      <c r="O186" s="43">
        <f t="shared" si="7"/>
        <v>-39000</v>
      </c>
      <c r="P186" s="43">
        <f t="shared" si="7"/>
        <v>0</v>
      </c>
      <c r="Q186" s="82">
        <f t="shared" si="7"/>
        <v>0</v>
      </c>
      <c r="R186" s="82">
        <f t="shared" si="7"/>
        <v>0</v>
      </c>
      <c r="S186" s="43">
        <f t="shared" si="7"/>
        <v>100000</v>
      </c>
      <c r="T186" s="41">
        <f t="shared" si="5"/>
        <v>100000</v>
      </c>
    </row>
    <row r="187" spans="1:20" s="34" customFormat="1" ht="15" customHeight="1">
      <c r="A187" s="35"/>
      <c r="B187" s="42"/>
      <c r="C187" s="45"/>
      <c r="D187" s="37"/>
      <c r="E187" s="37"/>
      <c r="F187" s="37"/>
      <c r="G187" s="37"/>
      <c r="H187" s="56"/>
      <c r="I187" s="56"/>
      <c r="J187" s="56"/>
      <c r="K187" s="57" t="s">
        <v>135</v>
      </c>
      <c r="L187" s="49" t="s">
        <v>177</v>
      </c>
      <c r="M187" s="46">
        <v>0</v>
      </c>
      <c r="N187" s="46">
        <v>0</v>
      </c>
      <c r="O187" s="46">
        <v>-39000</v>
      </c>
      <c r="P187" s="46">
        <v>0</v>
      </c>
      <c r="Q187" s="83">
        <v>0</v>
      </c>
      <c r="R187" s="83">
        <v>0</v>
      </c>
      <c r="S187" s="46">
        <v>100000</v>
      </c>
      <c r="T187" s="41">
        <f t="shared" si="5"/>
        <v>100000</v>
      </c>
    </row>
    <row r="188" spans="1:20" s="48" customFormat="1" ht="15" customHeight="1">
      <c r="A188" s="35"/>
      <c r="B188" s="42"/>
      <c r="C188" s="45"/>
      <c r="D188" s="37"/>
      <c r="E188" s="37"/>
      <c r="F188" s="37" t="s">
        <v>17</v>
      </c>
      <c r="G188" s="37"/>
      <c r="H188" s="56"/>
      <c r="I188" s="56"/>
      <c r="J188" s="56"/>
      <c r="K188" s="56"/>
      <c r="L188" s="53" t="s">
        <v>195</v>
      </c>
      <c r="M188" s="43">
        <f>M189</f>
        <v>0</v>
      </c>
      <c r="N188" s="43">
        <f aca="true" t="shared" si="8" ref="N188:S192">N189</f>
        <v>0</v>
      </c>
      <c r="O188" s="43">
        <f t="shared" si="8"/>
        <v>-149000</v>
      </c>
      <c r="P188" s="43">
        <f t="shared" si="8"/>
        <v>0</v>
      </c>
      <c r="Q188" s="82">
        <f t="shared" si="8"/>
        <v>0</v>
      </c>
      <c r="R188" s="82">
        <f t="shared" si="8"/>
        <v>0</v>
      </c>
      <c r="S188" s="43">
        <f t="shared" si="8"/>
        <v>250000</v>
      </c>
      <c r="T188" s="41">
        <f t="shared" si="5"/>
        <v>250000</v>
      </c>
    </row>
    <row r="189" spans="1:20" s="48" customFormat="1" ht="15" customHeight="1">
      <c r="A189" s="35"/>
      <c r="B189" s="42"/>
      <c r="C189" s="45"/>
      <c r="D189" s="37"/>
      <c r="E189" s="37"/>
      <c r="F189" s="37"/>
      <c r="G189" s="37" t="s">
        <v>19</v>
      </c>
      <c r="H189" s="56"/>
      <c r="I189" s="56"/>
      <c r="J189" s="56"/>
      <c r="K189" s="56"/>
      <c r="L189" s="39" t="s">
        <v>196</v>
      </c>
      <c r="M189" s="43">
        <f>M190</f>
        <v>0</v>
      </c>
      <c r="N189" s="43">
        <f t="shared" si="8"/>
        <v>0</v>
      </c>
      <c r="O189" s="43">
        <f t="shared" si="8"/>
        <v>-149000</v>
      </c>
      <c r="P189" s="43">
        <f t="shared" si="8"/>
        <v>0</v>
      </c>
      <c r="Q189" s="82">
        <f t="shared" si="8"/>
        <v>0</v>
      </c>
      <c r="R189" s="82">
        <f t="shared" si="8"/>
        <v>0</v>
      </c>
      <c r="S189" s="43">
        <f t="shared" si="8"/>
        <v>250000</v>
      </c>
      <c r="T189" s="41">
        <f t="shared" si="5"/>
        <v>250000</v>
      </c>
    </row>
    <row r="190" spans="1:20" s="48" customFormat="1" ht="15" customHeight="1">
      <c r="A190" s="35"/>
      <c r="B190" s="42"/>
      <c r="C190" s="45"/>
      <c r="D190" s="37"/>
      <c r="E190" s="37"/>
      <c r="F190" s="37"/>
      <c r="G190" s="37"/>
      <c r="H190" s="56" t="s">
        <v>173</v>
      </c>
      <c r="I190" s="56"/>
      <c r="J190" s="56"/>
      <c r="K190" s="56"/>
      <c r="L190" s="39" t="s">
        <v>174</v>
      </c>
      <c r="M190" s="43">
        <f>M191</f>
        <v>0</v>
      </c>
      <c r="N190" s="43">
        <f t="shared" si="8"/>
        <v>0</v>
      </c>
      <c r="O190" s="43">
        <f t="shared" si="8"/>
        <v>-149000</v>
      </c>
      <c r="P190" s="43">
        <f t="shared" si="8"/>
        <v>0</v>
      </c>
      <c r="Q190" s="82">
        <f t="shared" si="8"/>
        <v>0</v>
      </c>
      <c r="R190" s="82">
        <f t="shared" si="8"/>
        <v>0</v>
      </c>
      <c r="S190" s="43">
        <f t="shared" si="8"/>
        <v>250000</v>
      </c>
      <c r="T190" s="41">
        <f t="shared" si="5"/>
        <v>250000</v>
      </c>
    </row>
    <row r="191" spans="1:20" s="48" customFormat="1" ht="15" customHeight="1">
      <c r="A191" s="35"/>
      <c r="B191" s="42"/>
      <c r="C191" s="45"/>
      <c r="D191" s="37"/>
      <c r="E191" s="37"/>
      <c r="F191" s="37"/>
      <c r="G191" s="37"/>
      <c r="H191" s="56"/>
      <c r="I191" s="56" t="s">
        <v>19</v>
      </c>
      <c r="J191" s="56"/>
      <c r="K191" s="56"/>
      <c r="L191" s="39" t="s">
        <v>175</v>
      </c>
      <c r="M191" s="43">
        <f>M192</f>
        <v>0</v>
      </c>
      <c r="N191" s="43">
        <f t="shared" si="8"/>
        <v>0</v>
      </c>
      <c r="O191" s="43">
        <f t="shared" si="8"/>
        <v>-149000</v>
      </c>
      <c r="P191" s="43">
        <f t="shared" si="8"/>
        <v>0</v>
      </c>
      <c r="Q191" s="82">
        <f t="shared" si="8"/>
        <v>0</v>
      </c>
      <c r="R191" s="82">
        <f t="shared" si="8"/>
        <v>0</v>
      </c>
      <c r="S191" s="43">
        <f t="shared" si="8"/>
        <v>250000</v>
      </c>
      <c r="T191" s="41">
        <f t="shared" si="5"/>
        <v>250000</v>
      </c>
    </row>
    <row r="192" spans="1:20" s="48" customFormat="1" ht="15" customHeight="1">
      <c r="A192" s="35"/>
      <c r="B192" s="42"/>
      <c r="C192" s="45"/>
      <c r="D192" s="37"/>
      <c r="E192" s="37"/>
      <c r="F192" s="37"/>
      <c r="G192" s="37"/>
      <c r="H192" s="56"/>
      <c r="I192" s="56"/>
      <c r="J192" s="56" t="s">
        <v>29</v>
      </c>
      <c r="K192" s="56"/>
      <c r="L192" s="39" t="s">
        <v>178</v>
      </c>
      <c r="M192" s="43">
        <f>M193</f>
        <v>0</v>
      </c>
      <c r="N192" s="43">
        <f t="shared" si="8"/>
        <v>0</v>
      </c>
      <c r="O192" s="43">
        <f t="shared" si="8"/>
        <v>-149000</v>
      </c>
      <c r="P192" s="43">
        <f t="shared" si="8"/>
        <v>0</v>
      </c>
      <c r="Q192" s="82">
        <f t="shared" si="8"/>
        <v>0</v>
      </c>
      <c r="R192" s="82">
        <f t="shared" si="8"/>
        <v>0</v>
      </c>
      <c r="S192" s="43">
        <f t="shared" si="8"/>
        <v>250000</v>
      </c>
      <c r="T192" s="41">
        <f t="shared" si="5"/>
        <v>250000</v>
      </c>
    </row>
    <row r="193" spans="1:20" s="34" customFormat="1" ht="15" customHeight="1">
      <c r="A193" s="35"/>
      <c r="B193" s="42"/>
      <c r="C193" s="45"/>
      <c r="D193" s="37"/>
      <c r="E193" s="37"/>
      <c r="F193" s="37"/>
      <c r="G193" s="37"/>
      <c r="H193" s="56"/>
      <c r="I193" s="56"/>
      <c r="J193" s="56"/>
      <c r="K193" s="57" t="s">
        <v>179</v>
      </c>
      <c r="L193" s="49" t="s">
        <v>180</v>
      </c>
      <c r="M193" s="46">
        <v>0</v>
      </c>
      <c r="N193" s="46">
        <v>0</v>
      </c>
      <c r="O193" s="46">
        <v>-149000</v>
      </c>
      <c r="P193" s="46">
        <v>0</v>
      </c>
      <c r="Q193" s="83">
        <v>0</v>
      </c>
      <c r="R193" s="83">
        <v>0</v>
      </c>
      <c r="S193" s="46">
        <v>250000</v>
      </c>
      <c r="T193" s="41">
        <f t="shared" si="5"/>
        <v>250000</v>
      </c>
    </row>
    <row r="194" spans="1:20" s="34" customFormat="1" ht="15" customHeight="1">
      <c r="A194" s="35"/>
      <c r="B194" s="42"/>
      <c r="C194" s="45"/>
      <c r="D194" s="37"/>
      <c r="E194" s="37"/>
      <c r="F194" s="37"/>
      <c r="G194" s="37"/>
      <c r="H194" s="56" t="s">
        <v>173</v>
      </c>
      <c r="I194" s="56"/>
      <c r="J194" s="56"/>
      <c r="K194" s="57"/>
      <c r="L194" s="39" t="s">
        <v>174</v>
      </c>
      <c r="M194" s="46"/>
      <c r="N194" s="43">
        <f>N195+N217+N220+N223+N226</f>
        <v>73135000</v>
      </c>
      <c r="O194" s="43">
        <f>O195+O217+O220+O223+O226</f>
        <v>0</v>
      </c>
      <c r="P194" s="43">
        <f>P195+P217+P220+P223+P226</f>
        <v>74456624.47999999</v>
      </c>
      <c r="Q194" s="83"/>
      <c r="R194" s="83"/>
      <c r="S194" s="43">
        <f>S195+S217+S220+S223+S226</f>
        <v>135000000</v>
      </c>
      <c r="T194" s="41">
        <f t="shared" si="5"/>
        <v>60543375.52000001</v>
      </c>
    </row>
    <row r="195" spans="1:20" s="34" customFormat="1" ht="15" customHeight="1">
      <c r="A195" s="35"/>
      <c r="B195" s="42"/>
      <c r="C195" s="45"/>
      <c r="D195" s="37"/>
      <c r="E195" s="37"/>
      <c r="F195" s="37"/>
      <c r="G195" s="37"/>
      <c r="H195" s="56"/>
      <c r="I195" s="56" t="s">
        <v>19</v>
      </c>
      <c r="J195" s="56"/>
      <c r="K195" s="57"/>
      <c r="L195" s="39" t="s">
        <v>175</v>
      </c>
      <c r="M195" s="46"/>
      <c r="N195" s="43">
        <f>N196+N200+N207+N212+N214</f>
        <v>376000</v>
      </c>
      <c r="O195" s="43">
        <f>O196+O200+O207+O212+O214</f>
        <v>0</v>
      </c>
      <c r="P195" s="43">
        <f>P196+P200+P207+P212+P214</f>
        <v>4921.6</v>
      </c>
      <c r="Q195" s="83"/>
      <c r="R195" s="83"/>
      <c r="S195" s="46">
        <v>0</v>
      </c>
      <c r="T195" s="41">
        <f t="shared" si="5"/>
        <v>-4921.6</v>
      </c>
    </row>
    <row r="196" spans="1:20" s="34" customFormat="1" ht="15" customHeight="1">
      <c r="A196" s="35"/>
      <c r="B196" s="42"/>
      <c r="C196" s="45"/>
      <c r="D196" s="37"/>
      <c r="E196" s="37"/>
      <c r="F196" s="37"/>
      <c r="G196" s="37"/>
      <c r="H196" s="56"/>
      <c r="I196" s="56"/>
      <c r="J196" s="56" t="s">
        <v>19</v>
      </c>
      <c r="K196" s="57"/>
      <c r="L196" s="39" t="s">
        <v>430</v>
      </c>
      <c r="M196" s="46"/>
      <c r="N196" s="43">
        <v>35000</v>
      </c>
      <c r="O196" s="46"/>
      <c r="P196" s="43">
        <f>P197+P198+P199</f>
        <v>0</v>
      </c>
      <c r="Q196" s="83"/>
      <c r="R196" s="83"/>
      <c r="S196" s="46">
        <v>0</v>
      </c>
      <c r="T196" s="41">
        <f t="shared" si="5"/>
        <v>0</v>
      </c>
    </row>
    <row r="197" spans="1:20" s="34" customFormat="1" ht="15" customHeight="1">
      <c r="A197" s="35"/>
      <c r="B197" s="42"/>
      <c r="C197" s="45"/>
      <c r="D197" s="37"/>
      <c r="E197" s="37"/>
      <c r="F197" s="37"/>
      <c r="G197" s="37"/>
      <c r="H197" s="56"/>
      <c r="I197" s="56"/>
      <c r="J197" s="56"/>
      <c r="K197" s="57" t="s">
        <v>22</v>
      </c>
      <c r="L197" s="39" t="s">
        <v>431</v>
      </c>
      <c r="M197" s="46"/>
      <c r="N197" s="46">
        <v>15000</v>
      </c>
      <c r="O197" s="46"/>
      <c r="P197" s="46">
        <v>0</v>
      </c>
      <c r="Q197" s="83"/>
      <c r="R197" s="83"/>
      <c r="S197" s="46">
        <v>0</v>
      </c>
      <c r="T197" s="41">
        <f t="shared" si="5"/>
        <v>0</v>
      </c>
    </row>
    <row r="198" spans="1:20" s="34" customFormat="1" ht="15" customHeight="1">
      <c r="A198" s="35"/>
      <c r="B198" s="42"/>
      <c r="C198" s="45"/>
      <c r="D198" s="37"/>
      <c r="E198" s="37"/>
      <c r="F198" s="37"/>
      <c r="G198" s="37"/>
      <c r="H198" s="56"/>
      <c r="I198" s="56"/>
      <c r="J198" s="56"/>
      <c r="K198" s="57" t="s">
        <v>34</v>
      </c>
      <c r="L198" s="39" t="s">
        <v>432</v>
      </c>
      <c r="M198" s="46"/>
      <c r="N198" s="46">
        <v>10000</v>
      </c>
      <c r="O198" s="46"/>
      <c r="P198" s="46">
        <v>0</v>
      </c>
      <c r="Q198" s="83"/>
      <c r="R198" s="83"/>
      <c r="S198" s="46">
        <v>0</v>
      </c>
      <c r="T198" s="41">
        <f t="shared" si="5"/>
        <v>0</v>
      </c>
    </row>
    <row r="199" spans="1:20" s="34" customFormat="1" ht="15" customHeight="1">
      <c r="A199" s="35"/>
      <c r="B199" s="42"/>
      <c r="C199" s="45"/>
      <c r="D199" s="37"/>
      <c r="E199" s="37"/>
      <c r="F199" s="37"/>
      <c r="G199" s="37"/>
      <c r="H199" s="56"/>
      <c r="I199" s="56"/>
      <c r="J199" s="56"/>
      <c r="K199" s="57" t="s">
        <v>47</v>
      </c>
      <c r="L199" s="39" t="s">
        <v>433</v>
      </c>
      <c r="M199" s="46"/>
      <c r="N199" s="46">
        <v>10000</v>
      </c>
      <c r="O199" s="46"/>
      <c r="P199" s="46">
        <v>0</v>
      </c>
      <c r="Q199" s="83"/>
      <c r="R199" s="83"/>
      <c r="S199" s="46">
        <v>0</v>
      </c>
      <c r="T199" s="41">
        <f t="shared" si="5"/>
        <v>0</v>
      </c>
    </row>
    <row r="200" spans="1:20" s="34" customFormat="1" ht="15" customHeight="1">
      <c r="A200" s="35"/>
      <c r="B200" s="42"/>
      <c r="C200" s="45"/>
      <c r="D200" s="37"/>
      <c r="E200" s="37"/>
      <c r="F200" s="37"/>
      <c r="G200" s="37"/>
      <c r="H200" s="56"/>
      <c r="I200" s="56"/>
      <c r="J200" s="56" t="s">
        <v>17</v>
      </c>
      <c r="K200" s="57"/>
      <c r="L200" s="39" t="s">
        <v>430</v>
      </c>
      <c r="M200" s="46"/>
      <c r="N200" s="43">
        <f>N201+N202+N203+N204+N205+N206</f>
        <v>86000</v>
      </c>
      <c r="O200" s="46"/>
      <c r="P200" s="43">
        <f>P201+P202+P203+P204+P205+P206</f>
        <v>4706.08</v>
      </c>
      <c r="Q200" s="83"/>
      <c r="R200" s="83"/>
      <c r="S200" s="46">
        <v>0</v>
      </c>
      <c r="T200" s="41">
        <f t="shared" si="5"/>
        <v>-4706.08</v>
      </c>
    </row>
    <row r="201" spans="1:20" s="34" customFormat="1" ht="15" customHeight="1">
      <c r="A201" s="35"/>
      <c r="B201" s="42"/>
      <c r="C201" s="45"/>
      <c r="D201" s="37"/>
      <c r="E201" s="37"/>
      <c r="F201" s="37"/>
      <c r="G201" s="37"/>
      <c r="H201" s="56"/>
      <c r="I201" s="56"/>
      <c r="J201" s="56"/>
      <c r="K201" s="57" t="s">
        <v>22</v>
      </c>
      <c r="L201" s="39" t="s">
        <v>434</v>
      </c>
      <c r="M201" s="46"/>
      <c r="N201" s="46">
        <v>10000</v>
      </c>
      <c r="O201" s="46"/>
      <c r="P201" s="46">
        <v>0</v>
      </c>
      <c r="Q201" s="83"/>
      <c r="R201" s="83"/>
      <c r="S201" s="46">
        <v>0</v>
      </c>
      <c r="T201" s="41">
        <f t="shared" si="5"/>
        <v>0</v>
      </c>
    </row>
    <row r="202" spans="1:20" s="34" customFormat="1" ht="15" customHeight="1">
      <c r="A202" s="35"/>
      <c r="B202" s="42"/>
      <c r="C202" s="45"/>
      <c r="D202" s="37"/>
      <c r="E202" s="37"/>
      <c r="F202" s="37"/>
      <c r="G202" s="37"/>
      <c r="H202" s="56"/>
      <c r="I202" s="56"/>
      <c r="J202" s="56"/>
      <c r="K202" s="57" t="s">
        <v>34</v>
      </c>
      <c r="L202" s="39" t="s">
        <v>435</v>
      </c>
      <c r="M202" s="46"/>
      <c r="N202" s="46">
        <v>20000</v>
      </c>
      <c r="O202" s="46"/>
      <c r="P202" s="46">
        <v>1321.23</v>
      </c>
      <c r="Q202" s="83"/>
      <c r="R202" s="83"/>
      <c r="S202" s="46">
        <v>0</v>
      </c>
      <c r="T202" s="41">
        <f t="shared" si="5"/>
        <v>-1321.23</v>
      </c>
    </row>
    <row r="203" spans="1:20" s="34" customFormat="1" ht="15" customHeight="1">
      <c r="A203" s="35"/>
      <c r="B203" s="42"/>
      <c r="C203" s="45"/>
      <c r="D203" s="37"/>
      <c r="E203" s="37"/>
      <c r="F203" s="37"/>
      <c r="G203" s="37"/>
      <c r="H203" s="56"/>
      <c r="I203" s="56"/>
      <c r="J203" s="56"/>
      <c r="K203" s="57" t="s">
        <v>15</v>
      </c>
      <c r="L203" s="39" t="s">
        <v>436</v>
      </c>
      <c r="M203" s="46"/>
      <c r="N203" s="46">
        <v>5000</v>
      </c>
      <c r="O203" s="46"/>
      <c r="P203" s="46">
        <v>0</v>
      </c>
      <c r="Q203" s="83"/>
      <c r="R203" s="83"/>
      <c r="S203" s="46">
        <v>0</v>
      </c>
      <c r="T203" s="41">
        <f t="shared" si="5"/>
        <v>0</v>
      </c>
    </row>
    <row r="204" spans="1:20" s="34" customFormat="1" ht="15" customHeight="1">
      <c r="A204" s="35"/>
      <c r="B204" s="42"/>
      <c r="C204" s="45"/>
      <c r="D204" s="37"/>
      <c r="E204" s="37"/>
      <c r="F204" s="37"/>
      <c r="G204" s="37"/>
      <c r="H204" s="56"/>
      <c r="I204" s="56"/>
      <c r="J204" s="56"/>
      <c r="K204" s="57" t="s">
        <v>64</v>
      </c>
      <c r="L204" s="39" t="s">
        <v>437</v>
      </c>
      <c r="M204" s="46"/>
      <c r="N204" s="46">
        <v>1000</v>
      </c>
      <c r="O204" s="46"/>
      <c r="P204" s="46">
        <v>841.75</v>
      </c>
      <c r="Q204" s="83"/>
      <c r="R204" s="83"/>
      <c r="S204" s="46">
        <v>0</v>
      </c>
      <c r="T204" s="41">
        <f t="shared" si="5"/>
        <v>-841.75</v>
      </c>
    </row>
    <row r="205" spans="1:20" s="34" customFormat="1" ht="15" customHeight="1">
      <c r="A205" s="35"/>
      <c r="B205" s="42"/>
      <c r="C205" s="45"/>
      <c r="D205" s="37"/>
      <c r="E205" s="37"/>
      <c r="F205" s="37"/>
      <c r="G205" s="37"/>
      <c r="H205" s="56"/>
      <c r="I205" s="56"/>
      <c r="J205" s="56"/>
      <c r="K205" s="57" t="s">
        <v>135</v>
      </c>
      <c r="L205" s="39" t="s">
        <v>177</v>
      </c>
      <c r="M205" s="46"/>
      <c r="N205" s="46">
        <v>40000</v>
      </c>
      <c r="O205" s="46"/>
      <c r="P205" s="46">
        <v>0</v>
      </c>
      <c r="Q205" s="83"/>
      <c r="R205" s="83"/>
      <c r="S205" s="46">
        <v>0</v>
      </c>
      <c r="T205" s="41">
        <f t="shared" si="5"/>
        <v>0</v>
      </c>
    </row>
    <row r="206" spans="1:20" s="34" customFormat="1" ht="15" customHeight="1">
      <c r="A206" s="35"/>
      <c r="B206" s="42"/>
      <c r="C206" s="45"/>
      <c r="D206" s="37"/>
      <c r="E206" s="37"/>
      <c r="F206" s="37"/>
      <c r="G206" s="37"/>
      <c r="H206" s="56"/>
      <c r="I206" s="56"/>
      <c r="J206" s="56"/>
      <c r="K206" s="57" t="s">
        <v>47</v>
      </c>
      <c r="L206" s="39" t="s">
        <v>438</v>
      </c>
      <c r="M206" s="46"/>
      <c r="N206" s="46">
        <v>10000</v>
      </c>
      <c r="O206" s="46"/>
      <c r="P206" s="46">
        <v>2543.1</v>
      </c>
      <c r="Q206" s="83"/>
      <c r="R206" s="83"/>
      <c r="S206" s="46">
        <v>0</v>
      </c>
      <c r="T206" s="41">
        <f t="shared" si="5"/>
        <v>-2543.1</v>
      </c>
    </row>
    <row r="207" spans="1:20" s="34" customFormat="1" ht="15" customHeight="1">
      <c r="A207" s="35"/>
      <c r="B207" s="42"/>
      <c r="C207" s="45"/>
      <c r="D207" s="37"/>
      <c r="E207" s="37"/>
      <c r="F207" s="37"/>
      <c r="G207" s="37"/>
      <c r="H207" s="56"/>
      <c r="I207" s="56"/>
      <c r="J207" s="56" t="s">
        <v>27</v>
      </c>
      <c r="K207" s="57"/>
      <c r="L207" s="39" t="s">
        <v>439</v>
      </c>
      <c r="M207" s="46"/>
      <c r="N207" s="43">
        <f>N208+N209+N210+N211</f>
        <v>20000</v>
      </c>
      <c r="O207" s="46"/>
      <c r="P207" s="43">
        <f>P208+P209+P210+P211</f>
        <v>215.52</v>
      </c>
      <c r="Q207" s="83"/>
      <c r="R207" s="83"/>
      <c r="S207" s="46">
        <v>0</v>
      </c>
      <c r="T207" s="41">
        <f t="shared" si="5"/>
        <v>-215.52</v>
      </c>
    </row>
    <row r="208" spans="1:20" s="34" customFormat="1" ht="15" customHeight="1">
      <c r="A208" s="35"/>
      <c r="B208" s="42"/>
      <c r="C208" s="45"/>
      <c r="D208" s="37"/>
      <c r="E208" s="37"/>
      <c r="F208" s="37"/>
      <c r="G208" s="37"/>
      <c r="H208" s="56"/>
      <c r="I208" s="56"/>
      <c r="J208" s="56"/>
      <c r="K208" s="57" t="s">
        <v>22</v>
      </c>
      <c r="L208" s="39" t="s">
        <v>440</v>
      </c>
      <c r="M208" s="46"/>
      <c r="N208" s="46">
        <v>5000</v>
      </c>
      <c r="O208" s="46"/>
      <c r="P208" s="46">
        <v>215.52</v>
      </c>
      <c r="Q208" s="83"/>
      <c r="R208" s="83"/>
      <c r="S208" s="46">
        <v>0</v>
      </c>
      <c r="T208" s="41">
        <f t="shared" si="5"/>
        <v>-215.52</v>
      </c>
    </row>
    <row r="209" spans="1:20" s="34" customFormat="1" ht="15" customHeight="1">
      <c r="A209" s="35"/>
      <c r="B209" s="42"/>
      <c r="C209" s="45"/>
      <c r="D209" s="37"/>
      <c r="E209" s="37"/>
      <c r="F209" s="37"/>
      <c r="G209" s="37"/>
      <c r="H209" s="56"/>
      <c r="I209" s="56"/>
      <c r="J209" s="56"/>
      <c r="K209" s="57" t="s">
        <v>34</v>
      </c>
      <c r="L209" s="39" t="s">
        <v>441</v>
      </c>
      <c r="M209" s="46"/>
      <c r="N209" s="46">
        <v>5000</v>
      </c>
      <c r="O209" s="46"/>
      <c r="P209" s="46">
        <v>0</v>
      </c>
      <c r="Q209" s="83"/>
      <c r="R209" s="83"/>
      <c r="S209" s="46">
        <v>0</v>
      </c>
      <c r="T209" s="41">
        <f t="shared" si="5"/>
        <v>0</v>
      </c>
    </row>
    <row r="210" spans="1:20" s="34" customFormat="1" ht="15" customHeight="1">
      <c r="A210" s="35"/>
      <c r="B210" s="42"/>
      <c r="C210" s="45"/>
      <c r="D210" s="37"/>
      <c r="E210" s="37"/>
      <c r="F210" s="37"/>
      <c r="G210" s="37"/>
      <c r="H210" s="56"/>
      <c r="I210" s="56"/>
      <c r="J210" s="56"/>
      <c r="K210" s="57" t="s">
        <v>15</v>
      </c>
      <c r="L210" s="39" t="s">
        <v>442</v>
      </c>
      <c r="M210" s="46"/>
      <c r="N210" s="46">
        <v>5000</v>
      </c>
      <c r="O210" s="46"/>
      <c r="P210" s="46">
        <v>0</v>
      </c>
      <c r="Q210" s="83"/>
      <c r="R210" s="83"/>
      <c r="S210" s="46">
        <v>0</v>
      </c>
      <c r="T210" s="41">
        <f t="shared" si="5"/>
        <v>0</v>
      </c>
    </row>
    <row r="211" spans="1:20" s="34" customFormat="1" ht="15" customHeight="1">
      <c r="A211" s="35"/>
      <c r="B211" s="42"/>
      <c r="C211" s="45"/>
      <c r="D211" s="37"/>
      <c r="E211" s="37"/>
      <c r="F211" s="37"/>
      <c r="G211" s="37"/>
      <c r="H211" s="56"/>
      <c r="I211" s="56"/>
      <c r="J211" s="56"/>
      <c r="K211" s="57" t="s">
        <v>47</v>
      </c>
      <c r="L211" s="39" t="s">
        <v>443</v>
      </c>
      <c r="M211" s="46"/>
      <c r="N211" s="46">
        <v>5000</v>
      </c>
      <c r="O211" s="46"/>
      <c r="P211" s="46">
        <v>0</v>
      </c>
      <c r="Q211" s="83"/>
      <c r="R211" s="83"/>
      <c r="S211" s="46">
        <v>0</v>
      </c>
      <c r="T211" s="41">
        <f t="shared" si="5"/>
        <v>0</v>
      </c>
    </row>
    <row r="212" spans="1:20" s="34" customFormat="1" ht="15" customHeight="1">
      <c r="A212" s="35"/>
      <c r="B212" s="42"/>
      <c r="C212" s="45"/>
      <c r="D212" s="37"/>
      <c r="E212" s="37"/>
      <c r="F212" s="37"/>
      <c r="G212" s="37"/>
      <c r="H212" s="56"/>
      <c r="I212" s="56"/>
      <c r="J212" s="56" t="s">
        <v>41</v>
      </c>
      <c r="K212" s="57"/>
      <c r="L212" s="39" t="s">
        <v>444</v>
      </c>
      <c r="M212" s="46"/>
      <c r="N212" s="43">
        <f>N213</f>
        <v>35000</v>
      </c>
      <c r="O212" s="46"/>
      <c r="P212" s="43">
        <f>P213</f>
        <v>0</v>
      </c>
      <c r="Q212" s="83"/>
      <c r="R212" s="83"/>
      <c r="S212" s="46">
        <v>0</v>
      </c>
      <c r="T212" s="41">
        <f t="shared" si="5"/>
        <v>0</v>
      </c>
    </row>
    <row r="213" spans="1:20" s="34" customFormat="1" ht="15" customHeight="1">
      <c r="A213" s="35"/>
      <c r="B213" s="42"/>
      <c r="C213" s="45"/>
      <c r="D213" s="37"/>
      <c r="E213" s="37"/>
      <c r="F213" s="37"/>
      <c r="G213" s="37"/>
      <c r="H213" s="56"/>
      <c r="I213" s="56"/>
      <c r="J213" s="56"/>
      <c r="K213" s="57" t="s">
        <v>22</v>
      </c>
      <c r="L213" s="39" t="s">
        <v>445</v>
      </c>
      <c r="M213" s="46"/>
      <c r="N213" s="46">
        <v>35000</v>
      </c>
      <c r="O213" s="46"/>
      <c r="P213" s="46">
        <v>0</v>
      </c>
      <c r="Q213" s="83"/>
      <c r="R213" s="83"/>
      <c r="S213" s="46">
        <v>0</v>
      </c>
      <c r="T213" s="41">
        <f t="shared" si="5"/>
        <v>0</v>
      </c>
    </row>
    <row r="214" spans="1:20" s="34" customFormat="1" ht="15" customHeight="1">
      <c r="A214" s="35"/>
      <c r="B214" s="42"/>
      <c r="C214" s="45"/>
      <c r="D214" s="37"/>
      <c r="E214" s="37"/>
      <c r="F214" s="37"/>
      <c r="G214" s="37"/>
      <c r="H214" s="56"/>
      <c r="I214" s="56"/>
      <c r="J214" s="56" t="s">
        <v>29</v>
      </c>
      <c r="K214" s="57"/>
      <c r="L214" s="39" t="s">
        <v>178</v>
      </c>
      <c r="M214" s="46"/>
      <c r="N214" s="43">
        <f>N215+N216</f>
        <v>200000</v>
      </c>
      <c r="O214" s="46"/>
      <c r="P214" s="43">
        <f>P215+P216</f>
        <v>0</v>
      </c>
      <c r="Q214" s="83"/>
      <c r="R214" s="83"/>
      <c r="S214" s="46">
        <v>0</v>
      </c>
      <c r="T214" s="41">
        <f t="shared" si="5"/>
        <v>0</v>
      </c>
    </row>
    <row r="215" spans="1:20" s="34" customFormat="1" ht="15" customHeight="1">
      <c r="A215" s="35"/>
      <c r="B215" s="42"/>
      <c r="C215" s="45"/>
      <c r="D215" s="37"/>
      <c r="E215" s="37"/>
      <c r="F215" s="37"/>
      <c r="G215" s="37"/>
      <c r="H215" s="56"/>
      <c r="I215" s="56"/>
      <c r="J215" s="56"/>
      <c r="K215" s="57" t="s">
        <v>22</v>
      </c>
      <c r="L215" s="39" t="s">
        <v>446</v>
      </c>
      <c r="M215" s="46"/>
      <c r="N215" s="46">
        <v>50000</v>
      </c>
      <c r="O215" s="46"/>
      <c r="P215" s="46">
        <v>0</v>
      </c>
      <c r="Q215" s="83"/>
      <c r="R215" s="83"/>
      <c r="S215" s="46">
        <v>0</v>
      </c>
      <c r="T215" s="41">
        <f t="shared" si="5"/>
        <v>0</v>
      </c>
    </row>
    <row r="216" spans="1:20" s="34" customFormat="1" ht="15" customHeight="1">
      <c r="A216" s="35"/>
      <c r="B216" s="42"/>
      <c r="C216" s="45"/>
      <c r="D216" s="37"/>
      <c r="E216" s="37"/>
      <c r="F216" s="37"/>
      <c r="G216" s="37"/>
      <c r="H216" s="56"/>
      <c r="I216" s="56"/>
      <c r="J216" s="56"/>
      <c r="K216" s="57" t="s">
        <v>179</v>
      </c>
      <c r="L216" s="39" t="s">
        <v>180</v>
      </c>
      <c r="M216" s="46"/>
      <c r="N216" s="46">
        <v>150000</v>
      </c>
      <c r="O216" s="46"/>
      <c r="P216" s="46">
        <v>0</v>
      </c>
      <c r="Q216" s="83"/>
      <c r="R216" s="83"/>
      <c r="S216" s="46">
        <v>0</v>
      </c>
      <c r="T216" s="41">
        <f t="shared" si="5"/>
        <v>0</v>
      </c>
    </row>
    <row r="217" spans="1:20" s="34" customFormat="1" ht="15" customHeight="1">
      <c r="A217" s="35"/>
      <c r="B217" s="42"/>
      <c r="C217" s="45"/>
      <c r="D217" s="37"/>
      <c r="E217" s="37"/>
      <c r="F217" s="37"/>
      <c r="G217" s="37"/>
      <c r="H217" s="56"/>
      <c r="I217" s="56" t="s">
        <v>17</v>
      </c>
      <c r="J217" s="56"/>
      <c r="K217" s="57"/>
      <c r="L217" s="39" t="s">
        <v>447</v>
      </c>
      <c r="M217" s="46"/>
      <c r="N217" s="43">
        <f>N218</f>
        <v>80000</v>
      </c>
      <c r="O217" s="46"/>
      <c r="P217" s="43">
        <f>P218</f>
        <v>0</v>
      </c>
      <c r="Q217" s="83"/>
      <c r="R217" s="83"/>
      <c r="S217" s="46">
        <v>0</v>
      </c>
      <c r="T217" s="41">
        <f t="shared" si="5"/>
        <v>0</v>
      </c>
    </row>
    <row r="218" spans="1:20" s="34" customFormat="1" ht="15" customHeight="1">
      <c r="A218" s="35"/>
      <c r="B218" s="42"/>
      <c r="C218" s="45"/>
      <c r="D218" s="37"/>
      <c r="E218" s="37"/>
      <c r="F218" s="37"/>
      <c r="G218" s="37"/>
      <c r="H218" s="56"/>
      <c r="I218" s="56"/>
      <c r="J218" s="56" t="s">
        <v>17</v>
      </c>
      <c r="K218" s="57"/>
      <c r="L218" s="39" t="s">
        <v>56</v>
      </c>
      <c r="M218" s="46"/>
      <c r="N218" s="46">
        <f>N219</f>
        <v>80000</v>
      </c>
      <c r="O218" s="46"/>
      <c r="P218" s="46">
        <f>P219</f>
        <v>0</v>
      </c>
      <c r="Q218" s="83"/>
      <c r="R218" s="83"/>
      <c r="S218" s="46">
        <v>0</v>
      </c>
      <c r="T218" s="41">
        <f t="shared" si="5"/>
        <v>0</v>
      </c>
    </row>
    <row r="219" spans="1:20" s="34" customFormat="1" ht="15" customHeight="1">
      <c r="A219" s="35"/>
      <c r="B219" s="42"/>
      <c r="C219" s="45"/>
      <c r="D219" s="37"/>
      <c r="E219" s="37"/>
      <c r="F219" s="37"/>
      <c r="G219" s="37"/>
      <c r="H219" s="56"/>
      <c r="I219" s="56"/>
      <c r="J219" s="56"/>
      <c r="K219" s="57" t="s">
        <v>22</v>
      </c>
      <c r="L219" s="39" t="s">
        <v>56</v>
      </c>
      <c r="M219" s="46"/>
      <c r="N219" s="46">
        <v>80000</v>
      </c>
      <c r="O219" s="46"/>
      <c r="P219" s="46">
        <v>0</v>
      </c>
      <c r="Q219" s="83"/>
      <c r="R219" s="83"/>
      <c r="S219" s="46">
        <v>0</v>
      </c>
      <c r="T219" s="41">
        <f t="shared" si="5"/>
        <v>0</v>
      </c>
    </row>
    <row r="220" spans="1:20" s="34" customFormat="1" ht="15" customHeight="1">
      <c r="A220" s="35"/>
      <c r="B220" s="42"/>
      <c r="C220" s="45"/>
      <c r="D220" s="37"/>
      <c r="E220" s="37"/>
      <c r="F220" s="37"/>
      <c r="G220" s="37"/>
      <c r="H220" s="56"/>
      <c r="I220" s="56" t="s">
        <v>27</v>
      </c>
      <c r="J220" s="56"/>
      <c r="K220" s="57"/>
      <c r="L220" s="39" t="s">
        <v>448</v>
      </c>
      <c r="M220" s="46"/>
      <c r="N220" s="43">
        <f>N221</f>
        <v>20000</v>
      </c>
      <c r="O220" s="46"/>
      <c r="P220" s="43">
        <f>P221</f>
        <v>1960.28</v>
      </c>
      <c r="Q220" s="83"/>
      <c r="R220" s="83"/>
      <c r="S220" s="46">
        <v>0</v>
      </c>
      <c r="T220" s="41">
        <f t="shared" si="5"/>
        <v>-1960.28</v>
      </c>
    </row>
    <row r="221" spans="1:20" s="34" customFormat="1" ht="15" customHeight="1">
      <c r="A221" s="35"/>
      <c r="B221" s="42"/>
      <c r="C221" s="45"/>
      <c r="D221" s="37"/>
      <c r="E221" s="37"/>
      <c r="F221" s="37"/>
      <c r="G221" s="37"/>
      <c r="H221" s="56"/>
      <c r="I221" s="56"/>
      <c r="J221" s="56" t="s">
        <v>19</v>
      </c>
      <c r="K221" s="57"/>
      <c r="L221" s="39" t="s">
        <v>449</v>
      </c>
      <c r="M221" s="46"/>
      <c r="N221" s="46">
        <v>20000</v>
      </c>
      <c r="O221" s="46"/>
      <c r="P221" s="46">
        <f>P222</f>
        <v>1960.28</v>
      </c>
      <c r="Q221" s="83"/>
      <c r="R221" s="83"/>
      <c r="S221" s="46">
        <v>0</v>
      </c>
      <c r="T221" s="41">
        <f t="shared" si="5"/>
        <v>-1960.28</v>
      </c>
    </row>
    <row r="222" spans="1:20" s="34" customFormat="1" ht="15" customHeight="1">
      <c r="A222" s="35"/>
      <c r="B222" s="42"/>
      <c r="C222" s="45"/>
      <c r="D222" s="37"/>
      <c r="E222" s="37"/>
      <c r="F222" s="37"/>
      <c r="G222" s="37"/>
      <c r="H222" s="56"/>
      <c r="I222" s="56"/>
      <c r="J222" s="56"/>
      <c r="K222" s="57" t="s">
        <v>22</v>
      </c>
      <c r="L222" s="39" t="s">
        <v>450</v>
      </c>
      <c r="M222" s="46"/>
      <c r="N222" s="46">
        <f>N221</f>
        <v>20000</v>
      </c>
      <c r="O222" s="46"/>
      <c r="P222" s="46">
        <v>1960.28</v>
      </c>
      <c r="Q222" s="83"/>
      <c r="R222" s="83"/>
      <c r="S222" s="46">
        <v>0</v>
      </c>
      <c r="T222" s="41">
        <f t="shared" si="5"/>
        <v>-1960.28</v>
      </c>
    </row>
    <row r="223" spans="1:20" s="34" customFormat="1" ht="15" customHeight="1">
      <c r="A223" s="35"/>
      <c r="B223" s="42"/>
      <c r="C223" s="45"/>
      <c r="D223" s="37"/>
      <c r="E223" s="37"/>
      <c r="F223" s="37"/>
      <c r="G223" s="37"/>
      <c r="H223" s="56"/>
      <c r="I223" s="56" t="s">
        <v>41</v>
      </c>
      <c r="J223" s="56"/>
      <c r="K223" s="57"/>
      <c r="L223" s="39" t="s">
        <v>451</v>
      </c>
      <c r="M223" s="46"/>
      <c r="N223" s="43">
        <f>N224</f>
        <v>250000</v>
      </c>
      <c r="O223" s="46"/>
      <c r="P223" s="43">
        <f>P224</f>
        <v>0</v>
      </c>
      <c r="Q223" s="83"/>
      <c r="R223" s="83"/>
      <c r="S223" s="46">
        <v>0</v>
      </c>
      <c r="T223" s="41">
        <f t="shared" si="5"/>
        <v>0</v>
      </c>
    </row>
    <row r="224" spans="1:20" s="34" customFormat="1" ht="15" customHeight="1">
      <c r="A224" s="35"/>
      <c r="B224" s="42"/>
      <c r="C224" s="45"/>
      <c r="D224" s="37"/>
      <c r="E224" s="37"/>
      <c r="F224" s="37"/>
      <c r="G224" s="37"/>
      <c r="H224" s="56"/>
      <c r="I224" s="56"/>
      <c r="J224" s="56" t="s">
        <v>27</v>
      </c>
      <c r="K224" s="57"/>
      <c r="L224" s="39" t="s">
        <v>452</v>
      </c>
      <c r="M224" s="46"/>
      <c r="N224" s="46">
        <f>N225</f>
        <v>250000</v>
      </c>
      <c r="O224" s="46"/>
      <c r="P224" s="46">
        <f>P225</f>
        <v>0</v>
      </c>
      <c r="Q224" s="83"/>
      <c r="R224" s="83"/>
      <c r="S224" s="46">
        <v>0</v>
      </c>
      <c r="T224" s="41">
        <f t="shared" si="5"/>
        <v>0</v>
      </c>
    </row>
    <row r="225" spans="1:20" s="34" customFormat="1" ht="15" customHeight="1">
      <c r="A225" s="35"/>
      <c r="B225" s="42"/>
      <c r="C225" s="45"/>
      <c r="D225" s="37"/>
      <c r="E225" s="37"/>
      <c r="F225" s="37"/>
      <c r="G225" s="37"/>
      <c r="H225" s="56"/>
      <c r="I225" s="56"/>
      <c r="J225" s="56"/>
      <c r="K225" s="57" t="s">
        <v>22</v>
      </c>
      <c r="L225" s="39" t="s">
        <v>453</v>
      </c>
      <c r="M225" s="46"/>
      <c r="N225" s="46">
        <v>250000</v>
      </c>
      <c r="O225" s="46"/>
      <c r="P225" s="46">
        <v>0</v>
      </c>
      <c r="Q225" s="83"/>
      <c r="R225" s="83"/>
      <c r="S225" s="46">
        <v>0</v>
      </c>
      <c r="T225" s="41">
        <f t="shared" si="5"/>
        <v>0</v>
      </c>
    </row>
    <row r="226" spans="1:20" s="48" customFormat="1" ht="15" customHeight="1">
      <c r="A226" s="35"/>
      <c r="B226" s="42"/>
      <c r="C226" s="45"/>
      <c r="D226" s="37"/>
      <c r="E226" s="37"/>
      <c r="F226" s="37"/>
      <c r="G226" s="37"/>
      <c r="H226" s="37"/>
      <c r="I226" s="37" t="s">
        <v>148</v>
      </c>
      <c r="J226" s="37"/>
      <c r="K226" s="37"/>
      <c r="L226" s="39" t="s">
        <v>181</v>
      </c>
      <c r="M226" s="43">
        <v>0</v>
      </c>
      <c r="N226" s="43">
        <f>N227+N231</f>
        <v>72409000</v>
      </c>
      <c r="O226" s="43"/>
      <c r="P226" s="43">
        <f>P227+P231</f>
        <v>74449742.6</v>
      </c>
      <c r="Q226" s="82" t="e">
        <f>Q227+Q231</f>
        <v>#REF!</v>
      </c>
      <c r="R226" s="82">
        <f>R227+R231</f>
        <v>26750275.7</v>
      </c>
      <c r="S226" s="43">
        <f>S227+S231</f>
        <v>135000000</v>
      </c>
      <c r="T226" s="41">
        <f t="shared" si="5"/>
        <v>60550257.400000006</v>
      </c>
    </row>
    <row r="227" spans="1:20" s="48" customFormat="1" ht="15" customHeight="1">
      <c r="A227" s="35"/>
      <c r="B227" s="42"/>
      <c r="C227" s="45"/>
      <c r="D227" s="37"/>
      <c r="E227" s="37"/>
      <c r="F227" s="37"/>
      <c r="G227" s="37"/>
      <c r="H227" s="37"/>
      <c r="I227" s="37"/>
      <c r="J227" s="37" t="s">
        <v>17</v>
      </c>
      <c r="K227" s="37"/>
      <c r="L227" s="39" t="s">
        <v>182</v>
      </c>
      <c r="M227" s="43">
        <v>0</v>
      </c>
      <c r="N227" s="43">
        <f>SUM(N228:N230)</f>
        <v>71909000</v>
      </c>
      <c r="O227" s="43"/>
      <c r="P227" s="43">
        <f>SUM(P228:P230)</f>
        <v>74449742.6</v>
      </c>
      <c r="Q227" s="82">
        <f>SUM(Q228:Q230)</f>
        <v>79791045.82</v>
      </c>
      <c r="R227" s="82">
        <f>SUM(R228:R230)</f>
        <v>26750275.7</v>
      </c>
      <c r="S227" s="43">
        <f>SUM(S228:S230)</f>
        <v>135000000</v>
      </c>
      <c r="T227" s="41">
        <f t="shared" si="5"/>
        <v>60550257.400000006</v>
      </c>
    </row>
    <row r="228" spans="1:20" s="34" customFormat="1" ht="15" customHeight="1">
      <c r="A228" s="35"/>
      <c r="B228" s="42"/>
      <c r="C228" s="45"/>
      <c r="D228" s="37"/>
      <c r="E228" s="37"/>
      <c r="F228" s="37"/>
      <c r="G228" s="37"/>
      <c r="H228" s="37"/>
      <c r="I228" s="37"/>
      <c r="J228" s="37"/>
      <c r="K228" s="38" t="s">
        <v>22</v>
      </c>
      <c r="L228" s="49" t="s">
        <v>183</v>
      </c>
      <c r="M228" s="46">
        <v>0</v>
      </c>
      <c r="N228" s="46">
        <v>4670000</v>
      </c>
      <c r="O228" s="46">
        <v>-2590000</v>
      </c>
      <c r="P228" s="46">
        <v>2071146.87</v>
      </c>
      <c r="Q228" s="83">
        <v>2072081.67</v>
      </c>
      <c r="R228" s="83">
        <v>2290.29</v>
      </c>
      <c r="S228" s="46">
        <v>5000000</v>
      </c>
      <c r="T228" s="41">
        <f t="shared" si="5"/>
        <v>2928853.13</v>
      </c>
    </row>
    <row r="229" spans="1:20" s="34" customFormat="1" ht="15" customHeight="1">
      <c r="A229" s="35"/>
      <c r="B229" s="42"/>
      <c r="C229" s="45"/>
      <c r="D229" s="37"/>
      <c r="E229" s="37"/>
      <c r="F229" s="37"/>
      <c r="G229" s="37"/>
      <c r="H229" s="37"/>
      <c r="I229" s="37"/>
      <c r="J229" s="37"/>
      <c r="K229" s="38" t="s">
        <v>34</v>
      </c>
      <c r="L229" s="49" t="s">
        <v>184</v>
      </c>
      <c r="M229" s="46">
        <v>0</v>
      </c>
      <c r="N229" s="46">
        <v>44490000</v>
      </c>
      <c r="O229" s="46">
        <v>805000</v>
      </c>
      <c r="P229" s="46">
        <v>50296784.37</v>
      </c>
      <c r="Q229" s="83">
        <v>50204243.08</v>
      </c>
      <c r="R229" s="83">
        <v>22858130.94</v>
      </c>
      <c r="S229" s="46">
        <v>90000000</v>
      </c>
      <c r="T229" s="41">
        <f t="shared" si="5"/>
        <v>39703215.63</v>
      </c>
    </row>
    <row r="230" spans="1:20" s="34" customFormat="1" ht="15" customHeight="1">
      <c r="A230" s="35"/>
      <c r="B230" s="42"/>
      <c r="C230" s="45"/>
      <c r="D230" s="37"/>
      <c r="E230" s="37"/>
      <c r="F230" s="37"/>
      <c r="G230" s="37"/>
      <c r="H230" s="37"/>
      <c r="I230" s="37"/>
      <c r="J230" s="37"/>
      <c r="K230" s="38" t="s">
        <v>47</v>
      </c>
      <c r="L230" s="49" t="s">
        <v>185</v>
      </c>
      <c r="M230" s="46">
        <v>0</v>
      </c>
      <c r="N230" s="46">
        <v>22749000</v>
      </c>
      <c r="O230" s="46">
        <v>5000000</v>
      </c>
      <c r="P230" s="46">
        <v>22081811.36</v>
      </c>
      <c r="Q230" s="83">
        <v>27514721.07</v>
      </c>
      <c r="R230" s="83">
        <v>3889854.47</v>
      </c>
      <c r="S230" s="46">
        <v>40000000</v>
      </c>
      <c r="T230" s="41">
        <f t="shared" si="5"/>
        <v>17918188.64</v>
      </c>
    </row>
    <row r="231" spans="1:20" s="48" customFormat="1" ht="15" customHeight="1">
      <c r="A231" s="35"/>
      <c r="B231" s="42"/>
      <c r="C231" s="45"/>
      <c r="D231" s="37"/>
      <c r="E231" s="37"/>
      <c r="F231" s="37"/>
      <c r="G231" s="37"/>
      <c r="H231" s="37"/>
      <c r="I231" s="37"/>
      <c r="J231" s="37" t="s">
        <v>41</v>
      </c>
      <c r="K231" s="37"/>
      <c r="L231" s="39" t="s">
        <v>56</v>
      </c>
      <c r="M231" s="43">
        <v>0</v>
      </c>
      <c r="N231" s="43">
        <f>N232</f>
        <v>500000</v>
      </c>
      <c r="O231" s="43"/>
      <c r="P231" s="43">
        <f>P232</f>
        <v>0</v>
      </c>
      <c r="Q231" s="82" t="e">
        <f>#REF!</f>
        <v>#REF!</v>
      </c>
      <c r="R231" s="82">
        <f>R232</f>
        <v>0</v>
      </c>
      <c r="S231" s="43">
        <f>S232</f>
        <v>0</v>
      </c>
      <c r="T231" s="41">
        <f t="shared" si="5"/>
        <v>0</v>
      </c>
    </row>
    <row r="232" spans="1:20" s="34" customFormat="1" ht="15" customHeight="1">
      <c r="A232" s="35"/>
      <c r="B232" s="42"/>
      <c r="C232" s="45"/>
      <c r="D232" s="37"/>
      <c r="E232" s="37"/>
      <c r="F232" s="37"/>
      <c r="G232" s="37"/>
      <c r="H232" s="37"/>
      <c r="I232" s="37"/>
      <c r="J232" s="37"/>
      <c r="K232" s="38" t="s">
        <v>22</v>
      </c>
      <c r="L232" s="49" t="s">
        <v>186</v>
      </c>
      <c r="M232" s="46">
        <v>0</v>
      </c>
      <c r="N232" s="46">
        <v>500000</v>
      </c>
      <c r="O232" s="46">
        <v>-499000</v>
      </c>
      <c r="P232" s="46">
        <v>0</v>
      </c>
      <c r="Q232" s="83">
        <v>0</v>
      </c>
      <c r="R232" s="83">
        <v>0</v>
      </c>
      <c r="S232" s="46">
        <v>0</v>
      </c>
      <c r="T232" s="41">
        <f>S232-P232</f>
        <v>0</v>
      </c>
    </row>
    <row r="233" spans="1:20" s="34" customFormat="1" ht="15" customHeight="1">
      <c r="A233" s="58"/>
      <c r="B233" s="59"/>
      <c r="C233" s="60"/>
      <c r="D233" s="61"/>
      <c r="E233" s="61"/>
      <c r="F233" s="61"/>
      <c r="G233" s="61"/>
      <c r="H233" s="61"/>
      <c r="I233" s="61"/>
      <c r="J233" s="61"/>
      <c r="K233" s="62"/>
      <c r="L233" s="63"/>
      <c r="M233" s="46"/>
      <c r="N233" s="46"/>
      <c r="O233" s="46"/>
      <c r="P233" s="46"/>
      <c r="Q233" s="83"/>
      <c r="R233" s="83"/>
      <c r="S233" s="46"/>
      <c r="T233" s="41"/>
    </row>
    <row r="234" spans="1:20" s="34" customFormat="1" ht="15" customHeight="1">
      <c r="A234" s="58"/>
      <c r="B234" s="59"/>
      <c r="C234" s="60"/>
      <c r="D234" s="61"/>
      <c r="E234" s="61"/>
      <c r="F234" s="61"/>
      <c r="G234" s="61"/>
      <c r="H234" s="61"/>
      <c r="I234" s="61"/>
      <c r="J234" s="61"/>
      <c r="K234" s="62"/>
      <c r="L234" s="64"/>
      <c r="M234" s="46"/>
      <c r="N234" s="46"/>
      <c r="O234" s="46"/>
      <c r="P234" s="46"/>
      <c r="Q234" s="83"/>
      <c r="R234" s="83"/>
      <c r="S234" s="46"/>
      <c r="T234" s="47"/>
    </row>
    <row r="235" spans="1:20" s="34" customFormat="1" ht="15" customHeight="1">
      <c r="A235" s="58"/>
      <c r="B235" s="59"/>
      <c r="C235" s="60"/>
      <c r="D235" s="61"/>
      <c r="E235" s="61"/>
      <c r="F235" s="61"/>
      <c r="G235" s="61"/>
      <c r="H235" s="61"/>
      <c r="I235" s="61"/>
      <c r="J235" s="61"/>
      <c r="K235" s="62"/>
      <c r="L235" s="64"/>
      <c r="M235" s="46"/>
      <c r="N235" s="46"/>
      <c r="O235" s="46"/>
      <c r="P235" s="46"/>
      <c r="Q235" s="83"/>
      <c r="R235" s="83"/>
      <c r="S235" s="46"/>
      <c r="T235" s="47"/>
    </row>
    <row r="236" spans="1:20" s="34" customFormat="1" ht="15" customHeight="1" thickBot="1">
      <c r="A236" s="65"/>
      <c r="B236" s="66"/>
      <c r="C236" s="67"/>
      <c r="D236" s="68"/>
      <c r="E236" s="68"/>
      <c r="F236" s="68"/>
      <c r="G236" s="68"/>
      <c r="H236" s="68"/>
      <c r="I236" s="68"/>
      <c r="J236" s="68"/>
      <c r="K236" s="69"/>
      <c r="L236" s="70"/>
      <c r="M236" s="71"/>
      <c r="N236" s="71"/>
      <c r="O236" s="71"/>
      <c r="P236" s="71"/>
      <c r="Q236" s="84"/>
      <c r="R236" s="84"/>
      <c r="S236" s="71"/>
      <c r="T236" s="72"/>
    </row>
    <row r="237" spans="1:20" ht="15" customHeight="1" thickTop="1">
      <c r="A237" s="14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8"/>
      <c r="N237" s="8"/>
      <c r="O237" s="8"/>
      <c r="P237" s="8"/>
      <c r="Q237" s="73"/>
      <c r="R237" s="73"/>
      <c r="S237" s="8"/>
      <c r="T237" s="8"/>
    </row>
    <row r="238" spans="1:20" ht="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8"/>
      <c r="N238" s="8"/>
      <c r="O238" s="8"/>
      <c r="P238" s="8"/>
      <c r="Q238" s="73"/>
      <c r="R238" s="73"/>
      <c r="S238" s="8"/>
      <c r="T238" s="8"/>
    </row>
    <row r="239" spans="1:20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8"/>
      <c r="N239" s="8"/>
      <c r="O239" s="8"/>
      <c r="P239" s="8"/>
      <c r="Q239" s="73"/>
      <c r="R239" s="73"/>
      <c r="S239" s="8"/>
      <c r="T239" s="8"/>
    </row>
    <row r="240" spans="1:20" ht="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8"/>
      <c r="N240" s="8"/>
      <c r="O240" s="8"/>
      <c r="P240" s="8"/>
      <c r="Q240" s="73"/>
      <c r="R240" s="73"/>
      <c r="S240" s="8"/>
      <c r="T240" s="8"/>
    </row>
    <row r="241" spans="1:20" ht="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8"/>
      <c r="N241" s="8"/>
      <c r="O241" s="8"/>
      <c r="P241" s="8"/>
      <c r="Q241" s="73"/>
      <c r="R241" s="73"/>
      <c r="S241" s="8"/>
      <c r="T241" s="8"/>
    </row>
    <row r="242" spans="1:20" ht="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8"/>
      <c r="N242" s="8"/>
      <c r="O242" s="8"/>
      <c r="P242" s="8"/>
      <c r="Q242" s="73"/>
      <c r="R242" s="73"/>
      <c r="S242" s="8"/>
      <c r="T242" s="8"/>
    </row>
    <row r="243" spans="1:20" ht="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8"/>
      <c r="N243" s="8"/>
      <c r="O243" s="8"/>
      <c r="P243" s="8"/>
      <c r="Q243" s="73"/>
      <c r="R243" s="73"/>
      <c r="S243" s="8"/>
      <c r="T243" s="8"/>
    </row>
    <row r="244" spans="1:20" ht="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8"/>
      <c r="N244" s="8"/>
      <c r="O244" s="8"/>
      <c r="P244" s="8"/>
      <c r="Q244" s="73"/>
      <c r="R244" s="73"/>
      <c r="S244" s="8"/>
      <c r="T244" s="8"/>
    </row>
    <row r="245" spans="1:20" ht="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8"/>
      <c r="N245" s="8"/>
      <c r="O245" s="8"/>
      <c r="P245" s="8"/>
      <c r="Q245" s="73"/>
      <c r="R245" s="73"/>
      <c r="S245" s="8"/>
      <c r="T245" s="8"/>
    </row>
    <row r="246" spans="1:20" ht="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8"/>
      <c r="N246" s="8"/>
      <c r="O246" s="8"/>
      <c r="P246" s="8"/>
      <c r="Q246" s="73"/>
      <c r="R246" s="73"/>
      <c r="S246" s="8"/>
      <c r="T246" s="8"/>
    </row>
    <row r="247" spans="1:20" ht="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8"/>
      <c r="N247" s="8"/>
      <c r="O247" s="8"/>
      <c r="P247" s="8"/>
      <c r="Q247" s="73"/>
      <c r="R247" s="73"/>
      <c r="S247" s="8"/>
      <c r="T247" s="8"/>
    </row>
    <row r="248" spans="1:20" ht="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8"/>
      <c r="N248" s="8"/>
      <c r="O248" s="8"/>
      <c r="P248" s="8"/>
      <c r="Q248" s="73"/>
      <c r="R248" s="73"/>
      <c r="S248" s="8"/>
      <c r="T248" s="8"/>
    </row>
    <row r="249" spans="1:20" ht="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8"/>
      <c r="N249" s="8"/>
      <c r="O249" s="8"/>
      <c r="P249" s="8"/>
      <c r="Q249" s="73"/>
      <c r="R249" s="73"/>
      <c r="S249" s="8"/>
      <c r="T249" s="8"/>
    </row>
    <row r="250" spans="1:20" ht="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8"/>
      <c r="N250" s="8"/>
      <c r="O250" s="8"/>
      <c r="P250" s="8"/>
      <c r="Q250" s="73"/>
      <c r="R250" s="73"/>
      <c r="S250" s="8"/>
      <c r="T250" s="8"/>
    </row>
    <row r="251" spans="1:20" ht="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8"/>
      <c r="N251" s="8"/>
      <c r="O251" s="8"/>
      <c r="P251" s="8"/>
      <c r="Q251" s="73"/>
      <c r="R251" s="73"/>
      <c r="S251" s="8"/>
      <c r="T251" s="8"/>
    </row>
    <row r="252" spans="1:20" ht="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8"/>
      <c r="N252" s="8"/>
      <c r="O252" s="8"/>
      <c r="P252" s="8"/>
      <c r="Q252" s="73"/>
      <c r="R252" s="73"/>
      <c r="S252" s="8"/>
      <c r="T252" s="8"/>
    </row>
    <row r="253" spans="1:20" ht="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8"/>
      <c r="N253" s="8"/>
      <c r="O253" s="8"/>
      <c r="P253" s="8"/>
      <c r="Q253" s="73"/>
      <c r="R253" s="73"/>
      <c r="S253" s="8"/>
      <c r="T253" s="8"/>
    </row>
    <row r="254" spans="1:20" ht="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8"/>
      <c r="N254" s="8"/>
      <c r="O254" s="8"/>
      <c r="P254" s="8"/>
      <c r="Q254" s="73"/>
      <c r="R254" s="73"/>
      <c r="S254" s="8"/>
      <c r="T254" s="8"/>
    </row>
    <row r="255" spans="1:20" ht="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8"/>
      <c r="N255" s="8"/>
      <c r="O255" s="8"/>
      <c r="P255" s="8"/>
      <c r="Q255" s="73"/>
      <c r="R255" s="73"/>
      <c r="S255" s="8"/>
      <c r="T255" s="8"/>
    </row>
    <row r="256" spans="1:20" ht="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8"/>
      <c r="N256" s="8"/>
      <c r="O256" s="8"/>
      <c r="P256" s="8"/>
      <c r="Q256" s="73"/>
      <c r="R256" s="73"/>
      <c r="S256" s="8"/>
      <c r="T256" s="8"/>
    </row>
    <row r="257" spans="1:20" ht="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8"/>
      <c r="N257" s="8"/>
      <c r="O257" s="8"/>
      <c r="P257" s="8"/>
      <c r="Q257" s="73"/>
      <c r="R257" s="73"/>
      <c r="S257" s="8"/>
      <c r="T257" s="8"/>
    </row>
    <row r="258" spans="1:20" ht="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8"/>
      <c r="N258" s="8"/>
      <c r="O258" s="8"/>
      <c r="P258" s="8"/>
      <c r="Q258" s="73"/>
      <c r="R258" s="73"/>
      <c r="S258" s="8"/>
      <c r="T258" s="8"/>
    </row>
    <row r="259" spans="1:20" ht="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8"/>
      <c r="N259" s="8"/>
      <c r="O259" s="8"/>
      <c r="P259" s="8"/>
      <c r="Q259" s="73"/>
      <c r="R259" s="73"/>
      <c r="S259" s="8"/>
      <c r="T259" s="8"/>
    </row>
    <row r="260" spans="1:20" ht="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8"/>
      <c r="N260" s="8"/>
      <c r="O260" s="8"/>
      <c r="P260" s="8"/>
      <c r="Q260" s="73"/>
      <c r="R260" s="73"/>
      <c r="S260" s="8"/>
      <c r="T260" s="8"/>
    </row>
    <row r="261" spans="1:20" ht="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8"/>
      <c r="N261" s="8"/>
      <c r="O261" s="8"/>
      <c r="P261" s="8"/>
      <c r="Q261" s="73"/>
      <c r="R261" s="73"/>
      <c r="S261" s="8"/>
      <c r="T261" s="8"/>
    </row>
    <row r="262" spans="1:20" ht="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8"/>
      <c r="N262" s="8"/>
      <c r="O262" s="8"/>
      <c r="P262" s="8"/>
      <c r="Q262" s="73"/>
      <c r="R262" s="73"/>
      <c r="S262" s="8"/>
      <c r="T262" s="8"/>
    </row>
    <row r="263" spans="1:20" ht="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8"/>
      <c r="N263" s="8"/>
      <c r="O263" s="8"/>
      <c r="P263" s="8"/>
      <c r="Q263" s="73"/>
      <c r="R263" s="73"/>
      <c r="S263" s="8"/>
      <c r="T263" s="8"/>
    </row>
    <row r="264" spans="1:20" ht="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8"/>
      <c r="N264" s="8"/>
      <c r="O264" s="8"/>
      <c r="P264" s="8"/>
      <c r="Q264" s="73"/>
      <c r="R264" s="73"/>
      <c r="S264" s="8"/>
      <c r="T264" s="8"/>
    </row>
    <row r="265" spans="1:20" ht="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8"/>
      <c r="N265" s="8"/>
      <c r="O265" s="8"/>
      <c r="P265" s="8"/>
      <c r="Q265" s="73"/>
      <c r="R265" s="73"/>
      <c r="S265" s="8"/>
      <c r="T265" s="8"/>
    </row>
    <row r="266" spans="1:20" ht="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8"/>
      <c r="N266" s="8"/>
      <c r="O266" s="8"/>
      <c r="P266" s="8"/>
      <c r="Q266" s="73"/>
      <c r="R266" s="73"/>
      <c r="S266" s="8"/>
      <c r="T266" s="8"/>
    </row>
    <row r="267" spans="1:20" ht="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8"/>
      <c r="N267" s="8"/>
      <c r="O267" s="8"/>
      <c r="P267" s="8"/>
      <c r="Q267" s="73"/>
      <c r="R267" s="73"/>
      <c r="S267" s="8"/>
      <c r="T267" s="8"/>
    </row>
    <row r="268" spans="1:20" ht="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8"/>
      <c r="N268" s="8"/>
      <c r="O268" s="8"/>
      <c r="P268" s="8"/>
      <c r="Q268" s="73"/>
      <c r="R268" s="73"/>
      <c r="S268" s="8"/>
      <c r="T268" s="8"/>
    </row>
    <row r="269" spans="1:20" ht="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8"/>
      <c r="N269" s="8"/>
      <c r="O269" s="8"/>
      <c r="P269" s="8"/>
      <c r="Q269" s="73"/>
      <c r="R269" s="73"/>
      <c r="S269" s="8"/>
      <c r="T269" s="8"/>
    </row>
    <row r="270" spans="1:20" ht="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8"/>
      <c r="N270" s="8"/>
      <c r="O270" s="8"/>
      <c r="P270" s="8"/>
      <c r="Q270" s="73"/>
      <c r="R270" s="73"/>
      <c r="S270" s="8"/>
      <c r="T270" s="8"/>
    </row>
    <row r="271" spans="1:20" ht="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8"/>
      <c r="N271" s="8"/>
      <c r="O271" s="8"/>
      <c r="P271" s="8"/>
      <c r="Q271" s="73"/>
      <c r="R271" s="73"/>
      <c r="S271" s="8"/>
      <c r="T271" s="8"/>
    </row>
    <row r="272" spans="1:20" ht="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8"/>
      <c r="N272" s="8"/>
      <c r="O272" s="8"/>
      <c r="P272" s="8"/>
      <c r="Q272" s="73"/>
      <c r="R272" s="73"/>
      <c r="S272" s="8"/>
      <c r="T272" s="8"/>
    </row>
    <row r="273" spans="1:20" ht="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8"/>
      <c r="N273" s="8"/>
      <c r="O273" s="8"/>
      <c r="P273" s="8"/>
      <c r="Q273" s="73"/>
      <c r="R273" s="73"/>
      <c r="S273" s="8"/>
      <c r="T273" s="8"/>
    </row>
    <row r="274" spans="1:20" ht="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8"/>
      <c r="N274" s="8"/>
      <c r="O274" s="8"/>
      <c r="P274" s="8"/>
      <c r="Q274" s="73"/>
      <c r="R274" s="73"/>
      <c r="S274" s="8"/>
      <c r="T274" s="8"/>
    </row>
    <row r="275" spans="1:20" ht="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8"/>
      <c r="N275" s="8"/>
      <c r="O275" s="8"/>
      <c r="P275" s="8"/>
      <c r="Q275" s="73"/>
      <c r="R275" s="73"/>
      <c r="S275" s="8"/>
      <c r="T275" s="8"/>
    </row>
    <row r="276" spans="1:20" ht="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8"/>
      <c r="N276" s="8"/>
      <c r="O276" s="8"/>
      <c r="P276" s="8"/>
      <c r="Q276" s="73"/>
      <c r="R276" s="73"/>
      <c r="S276" s="8"/>
      <c r="T276" s="8"/>
    </row>
    <row r="277" spans="1:20" ht="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8"/>
      <c r="N277" s="8"/>
      <c r="O277" s="8"/>
      <c r="P277" s="8"/>
      <c r="Q277" s="73"/>
      <c r="R277" s="73"/>
      <c r="S277" s="8"/>
      <c r="T277" s="8"/>
    </row>
    <row r="278" spans="1:20" ht="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8"/>
      <c r="N278" s="8"/>
      <c r="O278" s="8"/>
      <c r="P278" s="8"/>
      <c r="Q278" s="73"/>
      <c r="R278" s="73"/>
      <c r="S278" s="8"/>
      <c r="T278" s="8"/>
    </row>
    <row r="279" spans="1:20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8"/>
      <c r="N279" s="8"/>
      <c r="O279" s="8"/>
      <c r="P279" s="8"/>
      <c r="Q279" s="73"/>
      <c r="R279" s="73"/>
      <c r="S279" s="8"/>
      <c r="T279" s="8"/>
    </row>
    <row r="280" spans="1:20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8"/>
      <c r="N280" s="8"/>
      <c r="O280" s="8"/>
      <c r="P280" s="8"/>
      <c r="Q280" s="73"/>
      <c r="R280" s="73"/>
      <c r="S280" s="8"/>
      <c r="T280" s="8"/>
    </row>
    <row r="281" spans="1:20" ht="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8"/>
      <c r="N281" s="8"/>
      <c r="O281" s="8"/>
      <c r="P281" s="8"/>
      <c r="Q281" s="73"/>
      <c r="R281" s="73"/>
      <c r="S281" s="8"/>
      <c r="T281" s="8"/>
    </row>
    <row r="282" spans="1:20" ht="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8"/>
      <c r="N282" s="8"/>
      <c r="O282" s="8"/>
      <c r="P282" s="8"/>
      <c r="Q282" s="73"/>
      <c r="R282" s="73"/>
      <c r="S282" s="8"/>
      <c r="T282" s="8"/>
    </row>
    <row r="283" spans="1:20" ht="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8"/>
      <c r="N283" s="8"/>
      <c r="O283" s="8"/>
      <c r="P283" s="8"/>
      <c r="Q283" s="73"/>
      <c r="R283" s="73"/>
      <c r="S283" s="8"/>
      <c r="T283" s="8"/>
    </row>
    <row r="284" spans="1:20" ht="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8"/>
      <c r="N284" s="8"/>
      <c r="O284" s="8"/>
      <c r="P284" s="8"/>
      <c r="Q284" s="73"/>
      <c r="R284" s="73"/>
      <c r="S284" s="8"/>
      <c r="T284" s="8"/>
    </row>
    <row r="285" spans="1:20" ht="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8"/>
      <c r="N285" s="8"/>
      <c r="O285" s="8"/>
      <c r="P285" s="8"/>
      <c r="Q285" s="73"/>
      <c r="R285" s="73"/>
      <c r="S285" s="8"/>
      <c r="T285" s="8"/>
    </row>
    <row r="286" spans="1:20" ht="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8"/>
      <c r="N286" s="8"/>
      <c r="O286" s="8"/>
      <c r="P286" s="8"/>
      <c r="Q286" s="73"/>
      <c r="R286" s="73"/>
      <c r="S286" s="8"/>
      <c r="T286" s="8"/>
    </row>
    <row r="287" spans="1:20" ht="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8"/>
      <c r="N287" s="8"/>
      <c r="O287" s="8"/>
      <c r="P287" s="8"/>
      <c r="Q287" s="73"/>
      <c r="R287" s="73"/>
      <c r="S287" s="8"/>
      <c r="T287" s="8"/>
    </row>
    <row r="288" spans="1:20" ht="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8"/>
      <c r="N288" s="8"/>
      <c r="O288" s="8"/>
      <c r="P288" s="8"/>
      <c r="Q288" s="73"/>
      <c r="R288" s="73"/>
      <c r="S288" s="8"/>
      <c r="T288" s="8"/>
    </row>
    <row r="289" spans="1:20" ht="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8"/>
      <c r="N289" s="8"/>
      <c r="O289" s="8"/>
      <c r="P289" s="8"/>
      <c r="Q289" s="73"/>
      <c r="R289" s="73"/>
      <c r="S289" s="8"/>
      <c r="T289" s="8"/>
    </row>
    <row r="290" spans="1:20" ht="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8"/>
      <c r="N290" s="8"/>
      <c r="O290" s="8"/>
      <c r="P290" s="8"/>
      <c r="Q290" s="73"/>
      <c r="R290" s="73"/>
      <c r="S290" s="8"/>
      <c r="T290" s="8"/>
    </row>
    <row r="291" spans="1:20" ht="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8"/>
      <c r="N291" s="8"/>
      <c r="O291" s="8"/>
      <c r="P291" s="8"/>
      <c r="Q291" s="73"/>
      <c r="R291" s="73"/>
      <c r="S291" s="8"/>
      <c r="T291" s="8"/>
    </row>
    <row r="292" spans="1:20" ht="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8"/>
      <c r="N292" s="8"/>
      <c r="O292" s="8"/>
      <c r="P292" s="8"/>
      <c r="Q292" s="73"/>
      <c r="R292" s="73"/>
      <c r="S292" s="8"/>
      <c r="T292" s="8"/>
    </row>
    <row r="293" spans="1:20" ht="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8"/>
      <c r="N293" s="8"/>
      <c r="O293" s="8"/>
      <c r="P293" s="8"/>
      <c r="Q293" s="73"/>
      <c r="R293" s="73"/>
      <c r="S293" s="8"/>
      <c r="T293" s="8"/>
    </row>
    <row r="294" spans="1:20" ht="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8"/>
      <c r="N294" s="8"/>
      <c r="O294" s="8"/>
      <c r="P294" s="8"/>
      <c r="Q294" s="73"/>
      <c r="R294" s="73"/>
      <c r="S294" s="8"/>
      <c r="T294" s="8"/>
    </row>
    <row r="295" spans="1:20" ht="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8"/>
      <c r="N295" s="8"/>
      <c r="O295" s="8"/>
      <c r="P295" s="8"/>
      <c r="Q295" s="73"/>
      <c r="R295" s="73"/>
      <c r="S295" s="8"/>
      <c r="T295" s="8"/>
    </row>
    <row r="296" spans="1:20" ht="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8"/>
      <c r="N296" s="8"/>
      <c r="O296" s="8"/>
      <c r="P296" s="8"/>
      <c r="Q296" s="73"/>
      <c r="R296" s="73"/>
      <c r="S296" s="8"/>
      <c r="T296" s="8"/>
    </row>
    <row r="297" spans="1:20" ht="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8"/>
      <c r="N297" s="8"/>
      <c r="O297" s="8"/>
      <c r="P297" s="8"/>
      <c r="Q297" s="73"/>
      <c r="R297" s="73"/>
      <c r="S297" s="8"/>
      <c r="T297" s="8"/>
    </row>
    <row r="298" spans="1:20" ht="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8"/>
      <c r="N298" s="8"/>
      <c r="O298" s="8"/>
      <c r="P298" s="8"/>
      <c r="Q298" s="73"/>
      <c r="R298" s="73"/>
      <c r="S298" s="8"/>
      <c r="T298" s="8"/>
    </row>
    <row r="299" spans="1:20" ht="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8"/>
      <c r="N299" s="8"/>
      <c r="O299" s="8"/>
      <c r="P299" s="8"/>
      <c r="Q299" s="73"/>
      <c r="R299" s="73"/>
      <c r="S299" s="8"/>
      <c r="T299" s="8"/>
    </row>
    <row r="300" spans="1:20" ht="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8"/>
      <c r="N300" s="8"/>
      <c r="O300" s="8"/>
      <c r="P300" s="8"/>
      <c r="Q300" s="73"/>
      <c r="R300" s="73"/>
      <c r="S300" s="8"/>
      <c r="T300" s="8"/>
    </row>
    <row r="301" spans="1:20" ht="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8"/>
      <c r="N301" s="8"/>
      <c r="O301" s="8"/>
      <c r="P301" s="8"/>
      <c r="Q301" s="73"/>
      <c r="R301" s="73"/>
      <c r="S301" s="8"/>
      <c r="T301" s="8"/>
    </row>
    <row r="302" spans="1:20" ht="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8"/>
      <c r="N302" s="8"/>
      <c r="O302" s="8"/>
      <c r="P302" s="8"/>
      <c r="Q302" s="73"/>
      <c r="R302" s="73"/>
      <c r="S302" s="8"/>
      <c r="T302" s="8"/>
    </row>
    <row r="303" spans="1:20" ht="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8"/>
      <c r="N303" s="8"/>
      <c r="O303" s="8"/>
      <c r="P303" s="8"/>
      <c r="Q303" s="73"/>
      <c r="R303" s="73"/>
      <c r="S303" s="8"/>
      <c r="T303" s="8"/>
    </row>
    <row r="304" spans="1:20" ht="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8"/>
      <c r="N304" s="8"/>
      <c r="O304" s="8"/>
      <c r="P304" s="8"/>
      <c r="Q304" s="73"/>
      <c r="R304" s="73"/>
      <c r="S304" s="8"/>
      <c r="T304" s="8"/>
    </row>
    <row r="305" spans="1:20" ht="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8"/>
      <c r="N305" s="8"/>
      <c r="O305" s="8"/>
      <c r="P305" s="8"/>
      <c r="Q305" s="73"/>
      <c r="R305" s="73"/>
      <c r="S305" s="8"/>
      <c r="T305" s="8"/>
    </row>
    <row r="306" spans="1:20" ht="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8"/>
      <c r="N306" s="8"/>
      <c r="O306" s="8"/>
      <c r="P306" s="8"/>
      <c r="Q306" s="73"/>
      <c r="R306" s="73"/>
      <c r="S306" s="8"/>
      <c r="T306" s="8"/>
    </row>
    <row r="307" spans="1:20" ht="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8"/>
      <c r="N307" s="8"/>
      <c r="O307" s="8"/>
      <c r="P307" s="8"/>
      <c r="Q307" s="73"/>
      <c r="R307" s="73"/>
      <c r="S307" s="8"/>
      <c r="T307" s="8"/>
    </row>
    <row r="308" spans="1:20" ht="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8"/>
      <c r="N308" s="8"/>
      <c r="O308" s="8"/>
      <c r="P308" s="8"/>
      <c r="Q308" s="73"/>
      <c r="R308" s="73"/>
      <c r="S308" s="8"/>
      <c r="T308" s="8"/>
    </row>
    <row r="309" spans="1:20" ht="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8"/>
      <c r="N309" s="8"/>
      <c r="O309" s="8"/>
      <c r="P309" s="8"/>
      <c r="Q309" s="73"/>
      <c r="R309" s="73"/>
      <c r="S309" s="8"/>
      <c r="T309" s="8"/>
    </row>
    <row r="310" spans="1:20" ht="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8"/>
      <c r="N310" s="8"/>
      <c r="O310" s="8"/>
      <c r="P310" s="8"/>
      <c r="Q310" s="73"/>
      <c r="R310" s="73"/>
      <c r="S310" s="8"/>
      <c r="T310" s="8"/>
    </row>
    <row r="311" spans="1:20" ht="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8"/>
      <c r="N311" s="8"/>
      <c r="O311" s="8"/>
      <c r="P311" s="8"/>
      <c r="Q311" s="73"/>
      <c r="R311" s="73"/>
      <c r="S311" s="8"/>
      <c r="T311" s="8"/>
    </row>
    <row r="312" spans="1:20" ht="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8"/>
      <c r="N312" s="8"/>
      <c r="O312" s="8"/>
      <c r="P312" s="8"/>
      <c r="Q312" s="73"/>
      <c r="R312" s="73"/>
      <c r="S312" s="8"/>
      <c r="T312" s="8"/>
    </row>
    <row r="313" spans="1:20" ht="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8"/>
      <c r="N313" s="8"/>
      <c r="O313" s="8"/>
      <c r="P313" s="8"/>
      <c r="Q313" s="73"/>
      <c r="R313" s="73"/>
      <c r="S313" s="8"/>
      <c r="T313" s="8"/>
    </row>
    <row r="314" spans="1:20" ht="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8"/>
      <c r="N314" s="8"/>
      <c r="O314" s="8"/>
      <c r="P314" s="8"/>
      <c r="Q314" s="73"/>
      <c r="R314" s="73"/>
      <c r="S314" s="8"/>
      <c r="T314" s="8"/>
    </row>
    <row r="315" spans="1:20" ht="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8"/>
      <c r="N315" s="8"/>
      <c r="O315" s="8"/>
      <c r="P315" s="8"/>
      <c r="Q315" s="73"/>
      <c r="R315" s="73"/>
      <c r="S315" s="8"/>
      <c r="T315" s="8"/>
    </row>
    <row r="316" spans="1:20" ht="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8"/>
      <c r="N316" s="8"/>
      <c r="O316" s="8"/>
      <c r="P316" s="8"/>
      <c r="Q316" s="73"/>
      <c r="R316" s="73"/>
      <c r="S316" s="8"/>
      <c r="T316" s="8"/>
    </row>
    <row r="317" spans="1:20" ht="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8"/>
      <c r="N317" s="8"/>
      <c r="O317" s="8"/>
      <c r="P317" s="8"/>
      <c r="Q317" s="73"/>
      <c r="R317" s="73"/>
      <c r="S317" s="8"/>
      <c r="T317" s="8"/>
    </row>
    <row r="318" spans="1:20" ht="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8"/>
      <c r="N318" s="8"/>
      <c r="O318" s="8"/>
      <c r="P318" s="8"/>
      <c r="Q318" s="73"/>
      <c r="R318" s="73"/>
      <c r="S318" s="8"/>
      <c r="T318" s="8"/>
    </row>
    <row r="319" spans="1:20" ht="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8"/>
      <c r="N319" s="8"/>
      <c r="O319" s="8"/>
      <c r="P319" s="8"/>
      <c r="Q319" s="73"/>
      <c r="R319" s="73"/>
      <c r="S319" s="8"/>
      <c r="T319" s="8"/>
    </row>
    <row r="320" spans="1:20" ht="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8"/>
      <c r="N320" s="8"/>
      <c r="O320" s="8"/>
      <c r="P320" s="8"/>
      <c r="Q320" s="73"/>
      <c r="R320" s="73"/>
      <c r="S320" s="8"/>
      <c r="T320" s="8"/>
    </row>
    <row r="321" spans="1:20" ht="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8"/>
      <c r="N321" s="8"/>
      <c r="O321" s="8"/>
      <c r="P321" s="8"/>
      <c r="Q321" s="73"/>
      <c r="R321" s="73"/>
      <c r="S321" s="8"/>
      <c r="T321" s="8"/>
    </row>
    <row r="322" spans="1:20" ht="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8"/>
      <c r="N322" s="8"/>
      <c r="O322" s="8"/>
      <c r="P322" s="8"/>
      <c r="Q322" s="73"/>
      <c r="R322" s="73"/>
      <c r="S322" s="8"/>
      <c r="T322" s="8"/>
    </row>
    <row r="323" spans="1:20" ht="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8"/>
      <c r="N323" s="8"/>
      <c r="O323" s="8"/>
      <c r="P323" s="8"/>
      <c r="Q323" s="73"/>
      <c r="R323" s="73"/>
      <c r="S323" s="8"/>
      <c r="T323" s="8"/>
    </row>
    <row r="324" spans="1:20" ht="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8"/>
      <c r="N324" s="8"/>
      <c r="O324" s="8"/>
      <c r="P324" s="8"/>
      <c r="Q324" s="73"/>
      <c r="R324" s="73"/>
      <c r="S324" s="8"/>
      <c r="T324" s="8"/>
    </row>
    <row r="325" spans="1:20" ht="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8"/>
      <c r="N325" s="8"/>
      <c r="O325" s="8"/>
      <c r="P325" s="8"/>
      <c r="Q325" s="73"/>
      <c r="R325" s="73"/>
      <c r="S325" s="8"/>
      <c r="T325" s="8"/>
    </row>
    <row r="326" spans="1:20" ht="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8"/>
      <c r="N326" s="8"/>
      <c r="O326" s="8"/>
      <c r="P326" s="8"/>
      <c r="Q326" s="73"/>
      <c r="R326" s="73"/>
      <c r="S326" s="8"/>
      <c r="T326" s="8"/>
    </row>
    <row r="327" spans="1:20" ht="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8"/>
      <c r="N327" s="8"/>
      <c r="O327" s="8"/>
      <c r="P327" s="8"/>
      <c r="Q327" s="73"/>
      <c r="R327" s="73"/>
      <c r="S327" s="8"/>
      <c r="T327" s="8"/>
    </row>
    <row r="328" spans="1:20" ht="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8"/>
      <c r="N328" s="8"/>
      <c r="O328" s="8"/>
      <c r="P328" s="8"/>
      <c r="Q328" s="73"/>
      <c r="R328" s="73"/>
      <c r="S328" s="8"/>
      <c r="T328" s="8"/>
    </row>
    <row r="329" spans="1:20" ht="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8"/>
      <c r="N329" s="8"/>
      <c r="O329" s="8"/>
      <c r="P329" s="8"/>
      <c r="Q329" s="73"/>
      <c r="R329" s="73"/>
      <c r="S329" s="8"/>
      <c r="T329" s="8"/>
    </row>
    <row r="330" spans="1:20" ht="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8"/>
      <c r="N330" s="8"/>
      <c r="O330" s="8"/>
      <c r="P330" s="8"/>
      <c r="Q330" s="73"/>
      <c r="R330" s="73"/>
      <c r="S330" s="8"/>
      <c r="T330" s="8"/>
    </row>
    <row r="331" spans="1:20" ht="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8"/>
      <c r="N331" s="8"/>
      <c r="O331" s="8"/>
      <c r="P331" s="8"/>
      <c r="Q331" s="73"/>
      <c r="R331" s="73"/>
      <c r="S331" s="8"/>
      <c r="T331" s="8"/>
    </row>
    <row r="332" spans="1:20" ht="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8"/>
      <c r="N332" s="8"/>
      <c r="O332" s="8"/>
      <c r="P332" s="8"/>
      <c r="Q332" s="73"/>
      <c r="R332" s="73"/>
      <c r="S332" s="8"/>
      <c r="T332" s="8"/>
    </row>
    <row r="333" spans="1:20" ht="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8"/>
      <c r="N333" s="8"/>
      <c r="O333" s="8"/>
      <c r="P333" s="8"/>
      <c r="Q333" s="73"/>
      <c r="R333" s="73"/>
      <c r="S333" s="8"/>
      <c r="T333" s="8"/>
    </row>
    <row r="334" spans="1:20" ht="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8"/>
      <c r="N334" s="8"/>
      <c r="O334" s="8"/>
      <c r="P334" s="8"/>
      <c r="Q334" s="73"/>
      <c r="R334" s="73"/>
      <c r="S334" s="8"/>
      <c r="T334" s="8"/>
    </row>
    <row r="335" spans="1:20" ht="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8"/>
      <c r="N335" s="8"/>
      <c r="O335" s="8"/>
      <c r="P335" s="8"/>
      <c r="Q335" s="73"/>
      <c r="R335" s="73"/>
      <c r="S335" s="8"/>
      <c r="T335" s="8"/>
    </row>
    <row r="336" spans="1:20" ht="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8"/>
      <c r="N336" s="8"/>
      <c r="O336" s="8"/>
      <c r="P336" s="8"/>
      <c r="Q336" s="73"/>
      <c r="R336" s="73"/>
      <c r="S336" s="8"/>
      <c r="T336" s="8"/>
    </row>
    <row r="337" spans="1:20" ht="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8"/>
      <c r="N337" s="8"/>
      <c r="O337" s="8"/>
      <c r="P337" s="8"/>
      <c r="Q337" s="73"/>
      <c r="R337" s="73"/>
      <c r="S337" s="8"/>
      <c r="T337" s="8"/>
    </row>
    <row r="338" spans="1:20" ht="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8"/>
      <c r="N338" s="8"/>
      <c r="O338" s="8"/>
      <c r="P338" s="8"/>
      <c r="Q338" s="73"/>
      <c r="R338" s="73"/>
      <c r="S338" s="8"/>
      <c r="T338" s="8"/>
    </row>
    <row r="339" spans="1:20" ht="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8"/>
      <c r="N339" s="8"/>
      <c r="O339" s="8"/>
      <c r="P339" s="8"/>
      <c r="Q339" s="73"/>
      <c r="R339" s="73"/>
      <c r="S339" s="8"/>
      <c r="T339" s="8"/>
    </row>
    <row r="340" spans="1:20" ht="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8"/>
      <c r="N340" s="8"/>
      <c r="O340" s="8"/>
      <c r="P340" s="8"/>
      <c r="Q340" s="73"/>
      <c r="R340" s="73"/>
      <c r="S340" s="8"/>
      <c r="T340" s="8"/>
    </row>
    <row r="341" spans="1:20" ht="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8"/>
      <c r="N341" s="8"/>
      <c r="O341" s="8"/>
      <c r="P341" s="8"/>
      <c r="Q341" s="73"/>
      <c r="R341" s="73"/>
      <c r="S341" s="8"/>
      <c r="T341" s="8"/>
    </row>
    <row r="342" spans="1:20" ht="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8"/>
      <c r="N342" s="8"/>
      <c r="O342" s="8"/>
      <c r="P342" s="8"/>
      <c r="Q342" s="73"/>
      <c r="R342" s="73"/>
      <c r="S342" s="8"/>
      <c r="T342" s="8"/>
    </row>
    <row r="343" spans="1:20" ht="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8"/>
      <c r="N343" s="8"/>
      <c r="O343" s="8"/>
      <c r="P343" s="8"/>
      <c r="Q343" s="73"/>
      <c r="R343" s="73"/>
      <c r="S343" s="8"/>
      <c r="T343" s="8"/>
    </row>
    <row r="344" spans="1:20" ht="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8"/>
      <c r="N344" s="8"/>
      <c r="O344" s="8"/>
      <c r="P344" s="8"/>
      <c r="Q344" s="73"/>
      <c r="R344" s="73"/>
      <c r="S344" s="8"/>
      <c r="T344" s="8"/>
    </row>
    <row r="345" spans="1:20" ht="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8"/>
      <c r="N345" s="8"/>
      <c r="O345" s="8"/>
      <c r="P345" s="8"/>
      <c r="Q345" s="73"/>
      <c r="R345" s="73"/>
      <c r="S345" s="8"/>
      <c r="T345" s="8"/>
    </row>
    <row r="346" spans="1:20" ht="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8"/>
      <c r="N346" s="8"/>
      <c r="O346" s="8"/>
      <c r="P346" s="8"/>
      <c r="Q346" s="73"/>
      <c r="R346" s="73"/>
      <c r="S346" s="8"/>
      <c r="T346" s="8"/>
    </row>
    <row r="347" spans="1:20" ht="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8"/>
      <c r="N347" s="8"/>
      <c r="O347" s="8"/>
      <c r="P347" s="8"/>
      <c r="Q347" s="73"/>
      <c r="R347" s="73"/>
      <c r="S347" s="8"/>
      <c r="T347" s="8"/>
    </row>
    <row r="348" spans="1:20" ht="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8"/>
      <c r="N348" s="8"/>
      <c r="O348" s="8"/>
      <c r="P348" s="8"/>
      <c r="Q348" s="73"/>
      <c r="R348" s="73"/>
      <c r="S348" s="8"/>
      <c r="T348" s="8"/>
    </row>
    <row r="349" spans="1:20" ht="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8"/>
      <c r="N349" s="8"/>
      <c r="O349" s="8"/>
      <c r="P349" s="8"/>
      <c r="Q349" s="73"/>
      <c r="R349" s="73"/>
      <c r="S349" s="8"/>
      <c r="T349" s="8"/>
    </row>
    <row r="350" spans="1:20" ht="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8"/>
      <c r="N350" s="8"/>
      <c r="O350" s="8"/>
      <c r="P350" s="8"/>
      <c r="Q350" s="73"/>
      <c r="R350" s="73"/>
      <c r="S350" s="8"/>
      <c r="T350" s="8"/>
    </row>
    <row r="351" spans="1:20" ht="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8"/>
      <c r="N351" s="8"/>
      <c r="O351" s="8"/>
      <c r="P351" s="8"/>
      <c r="Q351" s="73"/>
      <c r="R351" s="73"/>
      <c r="S351" s="8"/>
      <c r="T351" s="8"/>
    </row>
    <row r="352" spans="1:20" ht="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8"/>
      <c r="N352" s="8"/>
      <c r="O352" s="8"/>
      <c r="P352" s="8"/>
      <c r="Q352" s="73"/>
      <c r="R352" s="73"/>
      <c r="S352" s="8"/>
      <c r="T352" s="8"/>
    </row>
    <row r="353" spans="1:20" ht="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8"/>
      <c r="N353" s="8"/>
      <c r="O353" s="8"/>
      <c r="P353" s="8"/>
      <c r="Q353" s="73"/>
      <c r="R353" s="73"/>
      <c r="S353" s="8"/>
      <c r="T353" s="8"/>
    </row>
    <row r="354" spans="1:20" ht="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8"/>
      <c r="N354" s="8"/>
      <c r="O354" s="8"/>
      <c r="P354" s="8"/>
      <c r="Q354" s="73"/>
      <c r="R354" s="73"/>
      <c r="S354" s="8"/>
      <c r="T354" s="8"/>
    </row>
    <row r="355" spans="1:20" ht="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8"/>
      <c r="N355" s="8"/>
      <c r="O355" s="8"/>
      <c r="P355" s="8"/>
      <c r="Q355" s="73"/>
      <c r="R355" s="73"/>
      <c r="S355" s="8"/>
      <c r="T355" s="8"/>
    </row>
    <row r="356" spans="1:20" ht="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8"/>
      <c r="N356" s="8"/>
      <c r="O356" s="8"/>
      <c r="P356" s="8"/>
      <c r="Q356" s="73"/>
      <c r="R356" s="73"/>
      <c r="S356" s="8"/>
      <c r="T356" s="8"/>
    </row>
    <row r="357" spans="1:20" ht="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8"/>
      <c r="N357" s="8"/>
      <c r="O357" s="8"/>
      <c r="P357" s="8"/>
      <c r="Q357" s="73"/>
      <c r="R357" s="73"/>
      <c r="S357" s="8"/>
      <c r="T357" s="8"/>
    </row>
    <row r="358" spans="1:20" ht="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8"/>
      <c r="N358" s="8"/>
      <c r="O358" s="8"/>
      <c r="P358" s="8"/>
      <c r="Q358" s="73"/>
      <c r="R358" s="73"/>
      <c r="S358" s="8"/>
      <c r="T358" s="8"/>
    </row>
    <row r="359" spans="1:20" ht="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8"/>
      <c r="N359" s="8"/>
      <c r="O359" s="8"/>
      <c r="P359" s="8"/>
      <c r="Q359" s="73"/>
      <c r="R359" s="73"/>
      <c r="S359" s="8"/>
      <c r="T359" s="8"/>
    </row>
    <row r="360" spans="1:20" ht="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8"/>
      <c r="N360" s="8"/>
      <c r="O360" s="8"/>
      <c r="P360" s="8"/>
      <c r="Q360" s="73"/>
      <c r="R360" s="73"/>
      <c r="S360" s="8"/>
      <c r="T360" s="8"/>
    </row>
    <row r="361" spans="1:20" ht="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8"/>
      <c r="N361" s="8"/>
      <c r="O361" s="8"/>
      <c r="P361" s="8"/>
      <c r="Q361" s="73"/>
      <c r="R361" s="73"/>
      <c r="S361" s="8"/>
      <c r="T361" s="8"/>
    </row>
    <row r="362" spans="1:20" ht="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8"/>
      <c r="N362" s="8"/>
      <c r="O362" s="8"/>
      <c r="P362" s="8"/>
      <c r="Q362" s="73"/>
      <c r="R362" s="73"/>
      <c r="S362" s="8"/>
      <c r="T362" s="8"/>
    </row>
    <row r="363" spans="1:20" ht="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8"/>
      <c r="N363" s="8"/>
      <c r="O363" s="8"/>
      <c r="P363" s="8"/>
      <c r="Q363" s="73"/>
      <c r="R363" s="73"/>
      <c r="S363" s="8"/>
      <c r="T363" s="8"/>
    </row>
    <row r="364" spans="1:20" ht="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8"/>
      <c r="N364" s="8"/>
      <c r="O364" s="8"/>
      <c r="P364" s="8"/>
      <c r="Q364" s="73"/>
      <c r="R364" s="73"/>
      <c r="S364" s="8"/>
      <c r="T364" s="8"/>
    </row>
    <row r="365" spans="1:20" ht="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8"/>
      <c r="N365" s="8"/>
      <c r="O365" s="8"/>
      <c r="P365" s="8"/>
      <c r="Q365" s="73"/>
      <c r="R365" s="73"/>
      <c r="S365" s="8"/>
      <c r="T365" s="8"/>
    </row>
    <row r="366" spans="1:20" ht="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8"/>
      <c r="N366" s="8"/>
      <c r="O366" s="8"/>
      <c r="P366" s="8"/>
      <c r="Q366" s="73"/>
      <c r="R366" s="73"/>
      <c r="S366" s="8"/>
      <c r="T366" s="8"/>
    </row>
    <row r="367" spans="1:20" ht="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8"/>
      <c r="N367" s="8"/>
      <c r="O367" s="8"/>
      <c r="P367" s="8"/>
      <c r="Q367" s="73"/>
      <c r="R367" s="73"/>
      <c r="S367" s="8"/>
      <c r="T367" s="8"/>
    </row>
    <row r="368" spans="1:20" ht="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8"/>
      <c r="N368" s="8"/>
      <c r="O368" s="8"/>
      <c r="P368" s="8"/>
      <c r="Q368" s="73"/>
      <c r="R368" s="73"/>
      <c r="S368" s="8"/>
      <c r="T368" s="8"/>
    </row>
    <row r="369" spans="1:20" ht="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8"/>
      <c r="N369" s="8"/>
      <c r="O369" s="8"/>
      <c r="P369" s="8"/>
      <c r="Q369" s="73"/>
      <c r="R369" s="73"/>
      <c r="S369" s="8"/>
      <c r="T369" s="8"/>
    </row>
    <row r="370" spans="1:20" ht="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8"/>
      <c r="N370" s="8"/>
      <c r="O370" s="8"/>
      <c r="P370" s="8"/>
      <c r="Q370" s="73"/>
      <c r="R370" s="73"/>
      <c r="S370" s="8"/>
      <c r="T370" s="8"/>
    </row>
    <row r="371" spans="1:20" ht="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8"/>
      <c r="N371" s="8"/>
      <c r="O371" s="8"/>
      <c r="P371" s="8"/>
      <c r="Q371" s="73"/>
      <c r="R371" s="73"/>
      <c r="S371" s="8"/>
      <c r="T371" s="8"/>
    </row>
    <row r="372" spans="1:20" ht="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8"/>
      <c r="N372" s="8"/>
      <c r="O372" s="8"/>
      <c r="P372" s="8"/>
      <c r="Q372" s="73"/>
      <c r="R372" s="73"/>
      <c r="S372" s="8"/>
      <c r="T372" s="8"/>
    </row>
    <row r="373" spans="1:20" ht="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8"/>
      <c r="N373" s="8"/>
      <c r="O373" s="8"/>
      <c r="P373" s="8"/>
      <c r="Q373" s="73"/>
      <c r="R373" s="73"/>
      <c r="S373" s="8"/>
      <c r="T373" s="8"/>
    </row>
    <row r="374" spans="1:20" ht="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8"/>
      <c r="N374" s="8"/>
      <c r="O374" s="8"/>
      <c r="P374" s="8"/>
      <c r="Q374" s="73"/>
      <c r="R374" s="73"/>
      <c r="S374" s="8"/>
      <c r="T374" s="8"/>
    </row>
    <row r="375" spans="1:20" ht="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8"/>
      <c r="N375" s="8"/>
      <c r="O375" s="8"/>
      <c r="P375" s="8"/>
      <c r="Q375" s="73"/>
      <c r="R375" s="73"/>
      <c r="S375" s="8"/>
      <c r="T375" s="8"/>
    </row>
    <row r="376" spans="1:20" ht="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8"/>
      <c r="N376" s="8"/>
      <c r="O376" s="8"/>
      <c r="P376" s="8"/>
      <c r="Q376" s="73"/>
      <c r="R376" s="73"/>
      <c r="S376" s="8"/>
      <c r="T376" s="8"/>
    </row>
    <row r="377" spans="1:20" ht="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8"/>
      <c r="N377" s="8"/>
      <c r="O377" s="8"/>
      <c r="P377" s="8"/>
      <c r="Q377" s="73"/>
      <c r="R377" s="73"/>
      <c r="S377" s="8"/>
      <c r="T377" s="8"/>
    </row>
    <row r="378" spans="1:20" ht="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8"/>
      <c r="N378" s="8"/>
      <c r="O378" s="8"/>
      <c r="P378" s="8"/>
      <c r="Q378" s="73"/>
      <c r="R378" s="73"/>
      <c r="S378" s="8"/>
      <c r="T378" s="8"/>
    </row>
    <row r="379" spans="1:20" ht="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8"/>
      <c r="N379" s="8"/>
      <c r="O379" s="8"/>
      <c r="P379" s="8"/>
      <c r="Q379" s="73"/>
      <c r="R379" s="73"/>
      <c r="S379" s="8"/>
      <c r="T379" s="8"/>
    </row>
    <row r="380" spans="1:20" ht="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8"/>
      <c r="N380" s="8"/>
      <c r="O380" s="8"/>
      <c r="P380" s="8"/>
      <c r="Q380" s="73"/>
      <c r="R380" s="73"/>
      <c r="S380" s="8"/>
      <c r="T380" s="8"/>
    </row>
    <row r="381" spans="1:20" ht="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8"/>
      <c r="N381" s="8"/>
      <c r="O381" s="8"/>
      <c r="P381" s="8"/>
      <c r="Q381" s="73"/>
      <c r="R381" s="73"/>
      <c r="S381" s="8"/>
      <c r="T381" s="8"/>
    </row>
    <row r="382" spans="1:20" ht="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8"/>
      <c r="N382" s="8"/>
      <c r="O382" s="8"/>
      <c r="P382" s="8"/>
      <c r="Q382" s="73"/>
      <c r="R382" s="73"/>
      <c r="S382" s="8"/>
      <c r="T382" s="8"/>
    </row>
    <row r="383" spans="1:20" ht="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8"/>
      <c r="N383" s="8"/>
      <c r="O383" s="8"/>
      <c r="P383" s="8"/>
      <c r="Q383" s="73"/>
      <c r="R383" s="73"/>
      <c r="S383" s="8"/>
      <c r="T383" s="8"/>
    </row>
    <row r="384" spans="1:20" ht="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8"/>
      <c r="N384" s="8"/>
      <c r="O384" s="8"/>
      <c r="P384" s="8"/>
      <c r="Q384" s="73"/>
      <c r="R384" s="73"/>
      <c r="S384" s="8"/>
      <c r="T384" s="8"/>
    </row>
    <row r="385" spans="1:20" ht="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8"/>
      <c r="N385" s="8"/>
      <c r="O385" s="8"/>
      <c r="P385" s="8"/>
      <c r="Q385" s="73"/>
      <c r="R385" s="73"/>
      <c r="S385" s="8"/>
      <c r="T385" s="8"/>
    </row>
    <row r="386" spans="1:20" ht="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8"/>
      <c r="N386" s="8"/>
      <c r="O386" s="8"/>
      <c r="P386" s="8"/>
      <c r="Q386" s="73"/>
      <c r="R386" s="73"/>
      <c r="S386" s="8"/>
      <c r="T386" s="8"/>
    </row>
    <row r="387" spans="1:20" ht="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8"/>
      <c r="N387" s="8"/>
      <c r="O387" s="8"/>
      <c r="P387" s="8"/>
      <c r="Q387" s="73"/>
      <c r="R387" s="73"/>
      <c r="S387" s="8"/>
      <c r="T387" s="8"/>
    </row>
    <row r="388" spans="1:20" ht="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8"/>
      <c r="N388" s="8"/>
      <c r="O388" s="8"/>
      <c r="P388" s="8"/>
      <c r="Q388" s="73"/>
      <c r="R388" s="73"/>
      <c r="S388" s="8"/>
      <c r="T388" s="8"/>
    </row>
    <row r="389" spans="1:20" ht="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8"/>
      <c r="N389" s="8"/>
      <c r="O389" s="8"/>
      <c r="P389" s="8"/>
      <c r="Q389" s="73"/>
      <c r="R389" s="73"/>
      <c r="S389" s="8"/>
      <c r="T389" s="8"/>
    </row>
    <row r="390" spans="1:20" ht="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8"/>
      <c r="N390" s="8"/>
      <c r="O390" s="8"/>
      <c r="P390" s="8"/>
      <c r="Q390" s="73"/>
      <c r="R390" s="73"/>
      <c r="S390" s="8"/>
      <c r="T390" s="8"/>
    </row>
    <row r="391" spans="1:20" ht="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8"/>
      <c r="N391" s="8"/>
      <c r="O391" s="8"/>
      <c r="P391" s="8"/>
      <c r="Q391" s="73"/>
      <c r="R391" s="73"/>
      <c r="S391" s="8"/>
      <c r="T391" s="8"/>
    </row>
    <row r="392" spans="1:20" ht="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8"/>
      <c r="N392" s="8"/>
      <c r="O392" s="8"/>
      <c r="P392" s="8"/>
      <c r="Q392" s="73"/>
      <c r="R392" s="73"/>
      <c r="S392" s="8"/>
      <c r="T392" s="8"/>
    </row>
    <row r="393" spans="1:20" ht="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8"/>
      <c r="N393" s="8"/>
      <c r="O393" s="8"/>
      <c r="P393" s="8"/>
      <c r="Q393" s="73"/>
      <c r="R393" s="73"/>
      <c r="S393" s="8"/>
      <c r="T393" s="8"/>
    </row>
    <row r="394" spans="1:20" ht="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8"/>
      <c r="N394" s="8"/>
      <c r="O394" s="8"/>
      <c r="P394" s="8"/>
      <c r="Q394" s="73"/>
      <c r="R394" s="73"/>
      <c r="S394" s="8"/>
      <c r="T394" s="8"/>
    </row>
    <row r="395" spans="1:20" ht="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8"/>
      <c r="N395" s="8"/>
      <c r="O395" s="8"/>
      <c r="P395" s="8"/>
      <c r="Q395" s="73"/>
      <c r="R395" s="73"/>
      <c r="S395" s="8"/>
      <c r="T395" s="8"/>
    </row>
    <row r="396" spans="1:20" ht="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8"/>
      <c r="N396" s="8"/>
      <c r="O396" s="8"/>
      <c r="P396" s="8"/>
      <c r="Q396" s="73"/>
      <c r="R396" s="73"/>
      <c r="S396" s="8"/>
      <c r="T396" s="8"/>
    </row>
    <row r="397" spans="1:20" ht="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8"/>
      <c r="N397" s="8"/>
      <c r="O397" s="8"/>
      <c r="P397" s="8"/>
      <c r="Q397" s="73"/>
      <c r="R397" s="73"/>
      <c r="S397" s="8"/>
      <c r="T397" s="8"/>
    </row>
    <row r="398" spans="1:20" ht="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8"/>
      <c r="N398" s="8"/>
      <c r="O398" s="8"/>
      <c r="P398" s="8"/>
      <c r="Q398" s="73"/>
      <c r="R398" s="73"/>
      <c r="S398" s="8"/>
      <c r="T398" s="8"/>
    </row>
    <row r="399" spans="1:20" ht="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8"/>
      <c r="N399" s="8"/>
      <c r="O399" s="8"/>
      <c r="P399" s="8"/>
      <c r="Q399" s="73"/>
      <c r="R399" s="73"/>
      <c r="S399" s="8"/>
      <c r="T399" s="8"/>
    </row>
    <row r="400" spans="1:20" ht="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8"/>
      <c r="N400" s="8"/>
      <c r="O400" s="8"/>
      <c r="P400" s="8"/>
      <c r="Q400" s="73"/>
      <c r="R400" s="73"/>
      <c r="S400" s="8"/>
      <c r="T400" s="8"/>
    </row>
    <row r="401" spans="1:20" ht="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8"/>
      <c r="N401" s="8"/>
      <c r="O401" s="8"/>
      <c r="P401" s="8"/>
      <c r="Q401" s="73"/>
      <c r="R401" s="73"/>
      <c r="S401" s="8"/>
      <c r="T401" s="8"/>
    </row>
    <row r="402" spans="1:20" ht="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8"/>
      <c r="N402" s="8"/>
      <c r="O402" s="8"/>
      <c r="P402" s="8"/>
      <c r="Q402" s="73"/>
      <c r="R402" s="73"/>
      <c r="S402" s="8"/>
      <c r="T402" s="8"/>
    </row>
    <row r="403" spans="1:20" ht="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8"/>
      <c r="N403" s="8"/>
      <c r="O403" s="8"/>
      <c r="P403" s="8"/>
      <c r="Q403" s="73"/>
      <c r="R403" s="73"/>
      <c r="S403" s="8"/>
      <c r="T403" s="8"/>
    </row>
    <row r="404" spans="1:20" ht="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8"/>
      <c r="N404" s="8"/>
      <c r="O404" s="8"/>
      <c r="P404" s="8"/>
      <c r="Q404" s="73"/>
      <c r="R404" s="73"/>
      <c r="S404" s="8"/>
      <c r="T404" s="8"/>
    </row>
    <row r="405" spans="1:20" ht="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8"/>
      <c r="N405" s="8"/>
      <c r="O405" s="8"/>
      <c r="P405" s="8"/>
      <c r="Q405" s="73"/>
      <c r="R405" s="73"/>
      <c r="S405" s="8"/>
      <c r="T405" s="8"/>
    </row>
    <row r="406" spans="1:20" ht="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8"/>
      <c r="N406" s="8"/>
      <c r="O406" s="8"/>
      <c r="P406" s="8"/>
      <c r="Q406" s="73"/>
      <c r="R406" s="73"/>
      <c r="S406" s="8"/>
      <c r="T406" s="8"/>
    </row>
    <row r="407" spans="1:20" ht="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8"/>
      <c r="N407" s="8"/>
      <c r="O407" s="8"/>
      <c r="P407" s="8"/>
      <c r="Q407" s="73"/>
      <c r="R407" s="73"/>
      <c r="S407" s="8"/>
      <c r="T407" s="8"/>
    </row>
    <row r="408" spans="1:20" ht="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8"/>
      <c r="N408" s="8"/>
      <c r="O408" s="8"/>
      <c r="P408" s="8"/>
      <c r="Q408" s="73"/>
      <c r="R408" s="73"/>
      <c r="S408" s="8"/>
      <c r="T408" s="8"/>
    </row>
    <row r="409" spans="1:20" ht="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8"/>
      <c r="N409" s="8"/>
      <c r="O409" s="8"/>
      <c r="P409" s="8"/>
      <c r="Q409" s="73"/>
      <c r="R409" s="73"/>
      <c r="S409" s="8"/>
      <c r="T409" s="8"/>
    </row>
    <row r="410" spans="1:20" ht="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8"/>
      <c r="N410" s="8"/>
      <c r="O410" s="8"/>
      <c r="P410" s="8"/>
      <c r="Q410" s="73"/>
      <c r="R410" s="73"/>
      <c r="S410" s="8"/>
      <c r="T410" s="8"/>
    </row>
    <row r="411" spans="1:20" ht="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8"/>
      <c r="N411" s="8"/>
      <c r="O411" s="8"/>
      <c r="P411" s="8"/>
      <c r="Q411" s="73"/>
      <c r="R411" s="73"/>
      <c r="S411" s="8"/>
      <c r="T411" s="8"/>
    </row>
    <row r="412" spans="1:20" ht="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8"/>
      <c r="N412" s="8"/>
      <c r="O412" s="8"/>
      <c r="P412" s="8"/>
      <c r="Q412" s="73"/>
      <c r="R412" s="73"/>
      <c r="S412" s="8"/>
      <c r="T412" s="8"/>
    </row>
    <row r="413" spans="1:20" ht="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8"/>
      <c r="N413" s="8"/>
      <c r="O413" s="8"/>
      <c r="P413" s="8"/>
      <c r="Q413" s="73"/>
      <c r="R413" s="73"/>
      <c r="S413" s="8"/>
      <c r="T413" s="8"/>
    </row>
    <row r="414" spans="1:20" ht="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8"/>
      <c r="N414" s="8"/>
      <c r="O414" s="8"/>
      <c r="P414" s="8"/>
      <c r="Q414" s="73"/>
      <c r="R414" s="73"/>
      <c r="S414" s="8"/>
      <c r="T414" s="8"/>
    </row>
    <row r="415" spans="1:20" ht="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8"/>
      <c r="N415" s="8"/>
      <c r="O415" s="8"/>
      <c r="P415" s="8"/>
      <c r="Q415" s="73"/>
      <c r="R415" s="73"/>
      <c r="S415" s="8"/>
      <c r="T415" s="8"/>
    </row>
    <row r="416" spans="1:20" ht="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8"/>
      <c r="N416" s="8"/>
      <c r="O416" s="8"/>
      <c r="P416" s="8"/>
      <c r="Q416" s="73"/>
      <c r="R416" s="73"/>
      <c r="S416" s="8"/>
      <c r="T416" s="8"/>
    </row>
    <row r="417" spans="1:20" ht="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8"/>
      <c r="N417" s="8"/>
      <c r="O417" s="8"/>
      <c r="P417" s="8"/>
      <c r="Q417" s="73"/>
      <c r="R417" s="73"/>
      <c r="S417" s="8"/>
      <c r="T417" s="8"/>
    </row>
    <row r="418" spans="1:20" ht="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8"/>
      <c r="N418" s="8"/>
      <c r="O418" s="8"/>
      <c r="P418" s="8"/>
      <c r="Q418" s="73"/>
      <c r="R418" s="73"/>
      <c r="S418" s="8"/>
      <c r="T418" s="8"/>
    </row>
    <row r="419" spans="1:20" ht="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8"/>
      <c r="N419" s="8"/>
      <c r="O419" s="8"/>
      <c r="P419" s="8"/>
      <c r="Q419" s="73"/>
      <c r="R419" s="73"/>
      <c r="S419" s="8"/>
      <c r="T419" s="8"/>
    </row>
    <row r="420" spans="1:20" ht="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8"/>
      <c r="N420" s="8"/>
      <c r="O420" s="8"/>
      <c r="P420" s="8"/>
      <c r="Q420" s="73"/>
      <c r="R420" s="73"/>
      <c r="S420" s="8"/>
      <c r="T420" s="8"/>
    </row>
    <row r="421" spans="1:20" ht="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8"/>
      <c r="N421" s="8"/>
      <c r="O421" s="8"/>
      <c r="P421" s="8"/>
      <c r="Q421" s="73"/>
      <c r="R421" s="73"/>
      <c r="S421" s="8"/>
      <c r="T421" s="8"/>
    </row>
    <row r="422" spans="1:20" ht="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8"/>
      <c r="N422" s="8"/>
      <c r="O422" s="8"/>
      <c r="P422" s="8"/>
      <c r="Q422" s="73"/>
      <c r="R422" s="73"/>
      <c r="S422" s="8"/>
      <c r="T422" s="8"/>
    </row>
    <row r="423" spans="1:20" ht="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8"/>
      <c r="N423" s="8"/>
      <c r="O423" s="8"/>
      <c r="P423" s="8"/>
      <c r="Q423" s="73"/>
      <c r="R423" s="73"/>
      <c r="S423" s="8"/>
      <c r="T423" s="8"/>
    </row>
    <row r="424" spans="1:20" ht="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8"/>
      <c r="N424" s="8"/>
      <c r="O424" s="8"/>
      <c r="P424" s="8"/>
      <c r="Q424" s="73"/>
      <c r="R424" s="73"/>
      <c r="S424" s="8"/>
      <c r="T424" s="8"/>
    </row>
    <row r="425" spans="1:20" ht="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8"/>
      <c r="N425" s="8"/>
      <c r="O425" s="8"/>
      <c r="P425" s="8"/>
      <c r="Q425" s="73"/>
      <c r="R425" s="73"/>
      <c r="S425" s="8"/>
      <c r="T425" s="8"/>
    </row>
    <row r="426" spans="1:20" ht="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8"/>
      <c r="N426" s="8"/>
      <c r="O426" s="8"/>
      <c r="P426" s="8"/>
      <c r="Q426" s="73"/>
      <c r="R426" s="73"/>
      <c r="S426" s="8"/>
      <c r="T426" s="8"/>
    </row>
    <row r="427" spans="1:20" ht="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8"/>
      <c r="N427" s="8"/>
      <c r="O427" s="8"/>
      <c r="P427" s="8"/>
      <c r="Q427" s="73"/>
      <c r="R427" s="73"/>
      <c r="S427" s="8"/>
      <c r="T427" s="8"/>
    </row>
    <row r="428" spans="1:20" ht="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8"/>
      <c r="N428" s="8"/>
      <c r="O428" s="8"/>
      <c r="P428" s="8"/>
      <c r="Q428" s="73"/>
      <c r="R428" s="73"/>
      <c r="S428" s="8"/>
      <c r="T428" s="8"/>
    </row>
    <row r="429" spans="1:20" ht="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8"/>
      <c r="N429" s="8"/>
      <c r="O429" s="8"/>
      <c r="P429" s="8"/>
      <c r="Q429" s="73"/>
      <c r="R429" s="73"/>
      <c r="S429" s="8"/>
      <c r="T429" s="8"/>
    </row>
    <row r="430" spans="1:20" ht="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8"/>
      <c r="N430" s="8"/>
      <c r="O430" s="8"/>
      <c r="P430" s="8"/>
      <c r="Q430" s="73"/>
      <c r="R430" s="73"/>
      <c r="S430" s="8"/>
      <c r="T430" s="8"/>
    </row>
    <row r="431" spans="1:20" ht="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8"/>
      <c r="N431" s="8"/>
      <c r="O431" s="8"/>
      <c r="P431" s="8"/>
      <c r="Q431" s="73"/>
      <c r="R431" s="73"/>
      <c r="S431" s="8"/>
      <c r="T431" s="8"/>
    </row>
    <row r="432" spans="1:20" ht="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8"/>
      <c r="N432" s="8"/>
      <c r="O432" s="8"/>
      <c r="P432" s="8"/>
      <c r="Q432" s="73"/>
      <c r="R432" s="73"/>
      <c r="S432" s="8"/>
      <c r="T432" s="8"/>
    </row>
    <row r="433" spans="1:20" ht="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8"/>
      <c r="N433" s="8"/>
      <c r="O433" s="8"/>
      <c r="P433" s="8"/>
      <c r="Q433" s="73"/>
      <c r="R433" s="73"/>
      <c r="S433" s="8"/>
      <c r="T433" s="8"/>
    </row>
    <row r="434" spans="1:20" ht="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8"/>
      <c r="N434" s="8"/>
      <c r="O434" s="8"/>
      <c r="P434" s="8"/>
      <c r="Q434" s="73"/>
      <c r="R434" s="73"/>
      <c r="S434" s="8"/>
      <c r="T434" s="8"/>
    </row>
    <row r="435" spans="1:20" ht="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8"/>
      <c r="N435" s="8"/>
      <c r="O435" s="8"/>
      <c r="P435" s="8"/>
      <c r="Q435" s="73"/>
      <c r="R435" s="73"/>
      <c r="S435" s="8"/>
      <c r="T435" s="8"/>
    </row>
    <row r="436" spans="1:20" ht="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8"/>
      <c r="N436" s="8"/>
      <c r="O436" s="8"/>
      <c r="P436" s="8"/>
      <c r="Q436" s="73"/>
      <c r="R436" s="73"/>
      <c r="S436" s="8"/>
      <c r="T436" s="8"/>
    </row>
    <row r="437" spans="1:20" ht="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8"/>
      <c r="N437" s="8"/>
      <c r="O437" s="8"/>
      <c r="P437" s="8"/>
      <c r="Q437" s="73"/>
      <c r="R437" s="73"/>
      <c r="S437" s="8"/>
      <c r="T437" s="8"/>
    </row>
    <row r="438" spans="1:20" ht="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8"/>
      <c r="N438" s="8"/>
      <c r="O438" s="8"/>
      <c r="P438" s="8"/>
      <c r="Q438" s="73"/>
      <c r="R438" s="73"/>
      <c r="S438" s="8"/>
      <c r="T438" s="8"/>
    </row>
    <row r="439" spans="1:20" ht="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8"/>
      <c r="N439" s="8"/>
      <c r="O439" s="8"/>
      <c r="P439" s="8"/>
      <c r="Q439" s="73"/>
      <c r="R439" s="73"/>
      <c r="S439" s="8"/>
      <c r="T439" s="8"/>
    </row>
    <row r="440" spans="1:20" ht="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8"/>
      <c r="N440" s="8"/>
      <c r="O440" s="8"/>
      <c r="P440" s="8"/>
      <c r="Q440" s="73"/>
      <c r="R440" s="73"/>
      <c r="S440" s="8"/>
      <c r="T440" s="8"/>
    </row>
    <row r="441" spans="1:20" ht="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8"/>
      <c r="N441" s="8"/>
      <c r="O441" s="8"/>
      <c r="P441" s="8"/>
      <c r="Q441" s="73"/>
      <c r="R441" s="73"/>
      <c r="S441" s="8"/>
      <c r="T441" s="8"/>
    </row>
    <row r="442" spans="1:20" ht="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8"/>
      <c r="N442" s="8"/>
      <c r="O442" s="8"/>
      <c r="P442" s="8"/>
      <c r="Q442" s="73"/>
      <c r="R442" s="73"/>
      <c r="S442" s="8"/>
      <c r="T442" s="8"/>
    </row>
    <row r="443" spans="1:20" ht="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8"/>
      <c r="N443" s="8"/>
      <c r="O443" s="8"/>
      <c r="P443" s="8"/>
      <c r="Q443" s="73"/>
      <c r="R443" s="73"/>
      <c r="S443" s="8"/>
      <c r="T443" s="8"/>
    </row>
    <row r="444" spans="1:20" ht="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8"/>
      <c r="N444" s="8"/>
      <c r="O444" s="8"/>
      <c r="P444" s="8"/>
      <c r="Q444" s="73"/>
      <c r="R444" s="73"/>
      <c r="S444" s="8"/>
      <c r="T444" s="8"/>
    </row>
    <row r="445" spans="1:20" ht="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8"/>
      <c r="N445" s="8"/>
      <c r="O445" s="8"/>
      <c r="P445" s="8"/>
      <c r="Q445" s="73"/>
      <c r="R445" s="73"/>
      <c r="S445" s="8"/>
      <c r="T445" s="8"/>
    </row>
    <row r="446" spans="1:20" ht="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8"/>
      <c r="N446" s="8"/>
      <c r="O446" s="8"/>
      <c r="P446" s="8"/>
      <c r="Q446" s="73"/>
      <c r="R446" s="73"/>
      <c r="S446" s="8"/>
      <c r="T446" s="8"/>
    </row>
    <row r="447" spans="1:20" ht="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8"/>
      <c r="N447" s="8"/>
      <c r="O447" s="8"/>
      <c r="P447" s="8"/>
      <c r="Q447" s="73"/>
      <c r="R447" s="73"/>
      <c r="S447" s="8"/>
      <c r="T447" s="8"/>
    </row>
    <row r="448" spans="1:20" ht="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8"/>
      <c r="N448" s="8"/>
      <c r="O448" s="8"/>
      <c r="P448" s="8"/>
      <c r="Q448" s="73"/>
      <c r="R448" s="73"/>
      <c r="S448" s="8"/>
      <c r="T448" s="8"/>
    </row>
    <row r="449" spans="1:20" ht="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8"/>
      <c r="N449" s="8"/>
      <c r="O449" s="8"/>
      <c r="P449" s="8"/>
      <c r="Q449" s="73"/>
      <c r="R449" s="73"/>
      <c r="S449" s="8"/>
      <c r="T449" s="8"/>
    </row>
    <row r="450" spans="1:20" ht="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8"/>
      <c r="N450" s="8"/>
      <c r="O450" s="8"/>
      <c r="P450" s="8"/>
      <c r="Q450" s="73"/>
      <c r="R450" s="73"/>
      <c r="S450" s="8"/>
      <c r="T450" s="8"/>
    </row>
    <row r="451" spans="1:20" ht="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8"/>
      <c r="N451" s="8"/>
      <c r="O451" s="8"/>
      <c r="P451" s="8"/>
      <c r="Q451" s="73"/>
      <c r="R451" s="73"/>
      <c r="S451" s="8"/>
      <c r="T451" s="8"/>
    </row>
    <row r="452" spans="1:20" ht="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8"/>
      <c r="N452" s="8"/>
      <c r="O452" s="8"/>
      <c r="P452" s="8"/>
      <c r="Q452" s="73"/>
      <c r="R452" s="73"/>
      <c r="S452" s="8"/>
      <c r="T452" s="8"/>
    </row>
    <row r="453" spans="1:20" ht="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8"/>
      <c r="N453" s="8"/>
      <c r="O453" s="8"/>
      <c r="P453" s="8"/>
      <c r="Q453" s="73"/>
      <c r="R453" s="73"/>
      <c r="S453" s="8"/>
      <c r="T453" s="8"/>
    </row>
    <row r="454" spans="1:20" ht="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8"/>
      <c r="N454" s="8"/>
      <c r="O454" s="8"/>
      <c r="P454" s="8"/>
      <c r="Q454" s="73"/>
      <c r="R454" s="73"/>
      <c r="S454" s="8"/>
      <c r="T454" s="8"/>
    </row>
    <row r="455" spans="1:20" ht="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8"/>
      <c r="N455" s="8"/>
      <c r="O455" s="8"/>
      <c r="P455" s="8"/>
      <c r="Q455" s="73"/>
      <c r="R455" s="73"/>
      <c r="S455" s="8"/>
      <c r="T455" s="8"/>
    </row>
    <row r="456" spans="1:20" ht="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8"/>
      <c r="N456" s="8"/>
      <c r="O456" s="8"/>
      <c r="P456" s="8"/>
      <c r="Q456" s="73"/>
      <c r="R456" s="73"/>
      <c r="S456" s="8"/>
      <c r="T456" s="8"/>
    </row>
    <row r="457" spans="1:20" ht="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8"/>
      <c r="N457" s="8"/>
      <c r="O457" s="8"/>
      <c r="P457" s="8"/>
      <c r="Q457" s="73"/>
      <c r="R457" s="73"/>
      <c r="S457" s="8"/>
      <c r="T457" s="8"/>
    </row>
    <row r="458" spans="1:20" ht="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8"/>
      <c r="N458" s="8"/>
      <c r="O458" s="8"/>
      <c r="P458" s="8"/>
      <c r="Q458" s="73"/>
      <c r="R458" s="73"/>
      <c r="S458" s="8"/>
      <c r="T458" s="8"/>
    </row>
    <row r="459" spans="1:20" ht="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8"/>
      <c r="N459" s="8"/>
      <c r="O459" s="8"/>
      <c r="P459" s="8"/>
      <c r="Q459" s="73"/>
      <c r="R459" s="73"/>
      <c r="S459" s="8"/>
      <c r="T459" s="8"/>
    </row>
    <row r="460" spans="1:20" ht="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8"/>
      <c r="N460" s="8"/>
      <c r="O460" s="8"/>
      <c r="P460" s="8"/>
      <c r="Q460" s="73"/>
      <c r="R460" s="73"/>
      <c r="S460" s="8"/>
      <c r="T460" s="8"/>
    </row>
    <row r="461" spans="1:20" ht="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8"/>
      <c r="N461" s="8"/>
      <c r="O461" s="8"/>
      <c r="P461" s="8"/>
      <c r="Q461" s="73"/>
      <c r="R461" s="73"/>
      <c r="S461" s="8"/>
      <c r="T461" s="8"/>
    </row>
    <row r="462" spans="1:20" ht="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8"/>
      <c r="N462" s="8"/>
      <c r="O462" s="8"/>
      <c r="P462" s="8"/>
      <c r="Q462" s="73"/>
      <c r="R462" s="73"/>
      <c r="S462" s="8"/>
      <c r="T462" s="8"/>
    </row>
    <row r="463" spans="1:20" ht="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8"/>
      <c r="N463" s="8"/>
      <c r="O463" s="8"/>
      <c r="P463" s="8"/>
      <c r="Q463" s="73"/>
      <c r="R463" s="73"/>
      <c r="S463" s="8"/>
      <c r="T463" s="8"/>
    </row>
    <row r="464" spans="1:20" ht="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8"/>
      <c r="N464" s="8"/>
      <c r="O464" s="8"/>
      <c r="P464" s="8"/>
      <c r="Q464" s="73"/>
      <c r="R464" s="73"/>
      <c r="S464" s="8"/>
      <c r="T464" s="8"/>
    </row>
    <row r="465" spans="1:20" ht="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8"/>
      <c r="N465" s="8"/>
      <c r="O465" s="8"/>
      <c r="P465" s="8"/>
      <c r="Q465" s="73"/>
      <c r="R465" s="73"/>
      <c r="S465" s="8"/>
      <c r="T465" s="8"/>
    </row>
    <row r="466" spans="1:20" ht="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8"/>
      <c r="N466" s="8"/>
      <c r="O466" s="8"/>
      <c r="P466" s="8"/>
      <c r="Q466" s="73"/>
      <c r="R466" s="73"/>
      <c r="S466" s="8"/>
      <c r="T466" s="8"/>
    </row>
    <row r="467" spans="1:20" ht="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8"/>
      <c r="N467" s="8"/>
      <c r="O467" s="8"/>
      <c r="P467" s="8"/>
      <c r="Q467" s="73"/>
      <c r="R467" s="73"/>
      <c r="S467" s="8"/>
      <c r="T467" s="8"/>
    </row>
    <row r="468" spans="1:20" ht="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8"/>
      <c r="N468" s="8"/>
      <c r="O468" s="8"/>
      <c r="P468" s="8"/>
      <c r="Q468" s="73"/>
      <c r="R468" s="73"/>
      <c r="S468" s="8"/>
      <c r="T468" s="8"/>
    </row>
    <row r="469" spans="1:20" ht="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8"/>
      <c r="N469" s="8"/>
      <c r="O469" s="8"/>
      <c r="P469" s="8"/>
      <c r="Q469" s="73"/>
      <c r="R469" s="73"/>
      <c r="S469" s="8"/>
      <c r="T469" s="8"/>
    </row>
    <row r="470" spans="1:20" ht="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8"/>
      <c r="N470" s="8"/>
      <c r="O470" s="8"/>
      <c r="P470" s="8"/>
      <c r="Q470" s="73"/>
      <c r="R470" s="73"/>
      <c r="S470" s="8"/>
      <c r="T470" s="8"/>
    </row>
    <row r="471" spans="1:20" ht="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8"/>
      <c r="N471" s="8"/>
      <c r="O471" s="8"/>
      <c r="P471" s="8"/>
      <c r="Q471" s="73"/>
      <c r="R471" s="73"/>
      <c r="S471" s="8"/>
      <c r="T471" s="8"/>
    </row>
    <row r="472" spans="1:20" ht="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8"/>
      <c r="N472" s="8"/>
      <c r="O472" s="8"/>
      <c r="P472" s="8"/>
      <c r="Q472" s="73"/>
      <c r="R472" s="73"/>
      <c r="S472" s="8"/>
      <c r="T472" s="8"/>
    </row>
    <row r="473" spans="1:20" ht="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8"/>
      <c r="N473" s="8"/>
      <c r="O473" s="8"/>
      <c r="P473" s="8"/>
      <c r="Q473" s="73"/>
      <c r="R473" s="73"/>
      <c r="S473" s="8"/>
      <c r="T473" s="8"/>
    </row>
    <row r="474" spans="1:20" ht="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8"/>
      <c r="N474" s="8"/>
      <c r="O474" s="8"/>
      <c r="P474" s="8"/>
      <c r="Q474" s="73"/>
      <c r="R474" s="73"/>
      <c r="S474" s="8"/>
      <c r="T474" s="8"/>
    </row>
    <row r="475" spans="1:20" ht="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8"/>
      <c r="N475" s="8"/>
      <c r="O475" s="8"/>
      <c r="P475" s="8"/>
      <c r="Q475" s="73"/>
      <c r="R475" s="73"/>
      <c r="S475" s="8"/>
      <c r="T475" s="8"/>
    </row>
    <row r="476" spans="1:20" ht="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8"/>
      <c r="N476" s="8"/>
      <c r="O476" s="8"/>
      <c r="P476" s="8"/>
      <c r="Q476" s="73"/>
      <c r="R476" s="73"/>
      <c r="S476" s="8"/>
      <c r="T476" s="8"/>
    </row>
    <row r="477" spans="1:20" ht="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8"/>
      <c r="N477" s="8"/>
      <c r="O477" s="8"/>
      <c r="P477" s="8"/>
      <c r="Q477" s="73"/>
      <c r="R477" s="73"/>
      <c r="S477" s="8"/>
      <c r="T477" s="8"/>
    </row>
    <row r="478" spans="1:20" ht="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8"/>
      <c r="N478" s="8"/>
      <c r="O478" s="8"/>
      <c r="P478" s="8"/>
      <c r="Q478" s="73"/>
      <c r="R478" s="73"/>
      <c r="S478" s="8"/>
      <c r="T478" s="8"/>
    </row>
    <row r="479" spans="1:20" ht="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8"/>
      <c r="N479" s="8"/>
      <c r="O479" s="8"/>
      <c r="P479" s="8"/>
      <c r="Q479" s="73"/>
      <c r="R479" s="73"/>
      <c r="S479" s="8"/>
      <c r="T479" s="8"/>
    </row>
    <row r="480" spans="1:20" ht="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8"/>
      <c r="N480" s="8"/>
      <c r="O480" s="8"/>
      <c r="P480" s="8"/>
      <c r="Q480" s="73"/>
      <c r="R480" s="73"/>
      <c r="S480" s="8"/>
      <c r="T480" s="8"/>
    </row>
    <row r="481" spans="1:20" ht="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8"/>
      <c r="N481" s="8"/>
      <c r="O481" s="8"/>
      <c r="P481" s="8"/>
      <c r="Q481" s="73"/>
      <c r="R481" s="73"/>
      <c r="S481" s="8"/>
      <c r="T481" s="8"/>
    </row>
    <row r="482" spans="1:20" ht="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8"/>
      <c r="N482" s="8"/>
      <c r="O482" s="8"/>
      <c r="P482" s="8"/>
      <c r="Q482" s="73"/>
      <c r="R482" s="73"/>
      <c r="S482" s="8"/>
      <c r="T482" s="8"/>
    </row>
    <row r="483" spans="1:20" ht="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8"/>
      <c r="N483" s="8"/>
      <c r="O483" s="8"/>
      <c r="P483" s="8"/>
      <c r="Q483" s="73"/>
      <c r="R483" s="73"/>
      <c r="S483" s="8"/>
      <c r="T483" s="8"/>
    </row>
    <row r="484" spans="1:20" ht="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8"/>
      <c r="N484" s="8"/>
      <c r="O484" s="8"/>
      <c r="P484" s="8"/>
      <c r="Q484" s="73"/>
      <c r="R484" s="73"/>
      <c r="S484" s="8"/>
      <c r="T484" s="8"/>
    </row>
    <row r="485" spans="1:20" ht="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8"/>
      <c r="N485" s="8"/>
      <c r="O485" s="8"/>
      <c r="P485" s="8"/>
      <c r="Q485" s="73"/>
      <c r="R485" s="73"/>
      <c r="S485" s="8"/>
      <c r="T485" s="8"/>
    </row>
    <row r="486" spans="1:20" ht="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8"/>
      <c r="N486" s="8"/>
      <c r="O486" s="8"/>
      <c r="P486" s="8"/>
      <c r="Q486" s="73"/>
      <c r="R486" s="73"/>
      <c r="S486" s="8"/>
      <c r="T486" s="8"/>
    </row>
    <row r="487" spans="1:20" ht="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8"/>
      <c r="N487" s="8"/>
      <c r="O487" s="8"/>
      <c r="P487" s="8"/>
      <c r="Q487" s="73"/>
      <c r="R487" s="73"/>
      <c r="S487" s="8"/>
      <c r="T487" s="8"/>
    </row>
    <row r="488" spans="1:20" ht="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8"/>
      <c r="N488" s="8"/>
      <c r="O488" s="8"/>
      <c r="P488" s="8"/>
      <c r="Q488" s="73"/>
      <c r="R488" s="73"/>
      <c r="S488" s="8"/>
      <c r="T488" s="8"/>
    </row>
    <row r="489" spans="1:20" ht="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8"/>
      <c r="N489" s="8"/>
      <c r="O489" s="8"/>
      <c r="P489" s="8"/>
      <c r="Q489" s="73"/>
      <c r="R489" s="73"/>
      <c r="S489" s="8"/>
      <c r="T489" s="8"/>
    </row>
    <row r="490" spans="1:20" ht="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8"/>
      <c r="N490" s="8"/>
      <c r="O490" s="8"/>
      <c r="P490" s="8"/>
      <c r="Q490" s="73"/>
      <c r="R490" s="73"/>
      <c r="S490" s="8"/>
      <c r="T490" s="8"/>
    </row>
    <row r="491" spans="1:20" ht="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8"/>
      <c r="N491" s="8"/>
      <c r="O491" s="8"/>
      <c r="P491" s="8"/>
      <c r="Q491" s="73"/>
      <c r="R491" s="73"/>
      <c r="S491" s="8"/>
      <c r="T491" s="8"/>
    </row>
    <row r="492" spans="1:20" ht="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8"/>
      <c r="N492" s="8"/>
      <c r="O492" s="8"/>
      <c r="P492" s="8"/>
      <c r="Q492" s="73"/>
      <c r="R492" s="73"/>
      <c r="S492" s="8"/>
      <c r="T492" s="8"/>
    </row>
    <row r="493" spans="1:20" ht="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8"/>
      <c r="N493" s="8"/>
      <c r="O493" s="8"/>
      <c r="P493" s="8"/>
      <c r="Q493" s="73"/>
      <c r="R493" s="73"/>
      <c r="S493" s="8"/>
      <c r="T493" s="8"/>
    </row>
    <row r="494" spans="1:20" ht="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8"/>
      <c r="N494" s="8"/>
      <c r="O494" s="8"/>
      <c r="P494" s="8"/>
      <c r="Q494" s="73"/>
      <c r="R494" s="73"/>
      <c r="S494" s="8"/>
      <c r="T494" s="8"/>
    </row>
    <row r="495" spans="1:20" ht="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8"/>
      <c r="N495" s="8"/>
      <c r="O495" s="8"/>
      <c r="P495" s="8"/>
      <c r="Q495" s="73"/>
      <c r="R495" s="73"/>
      <c r="S495" s="8"/>
      <c r="T495" s="8"/>
    </row>
    <row r="496" spans="1:20" ht="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8"/>
      <c r="N496" s="8"/>
      <c r="O496" s="8"/>
      <c r="P496" s="8"/>
      <c r="Q496" s="73"/>
      <c r="R496" s="73"/>
      <c r="S496" s="8"/>
      <c r="T496" s="8"/>
    </row>
    <row r="497" spans="1:20" ht="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8"/>
      <c r="N497" s="8"/>
      <c r="O497" s="8"/>
      <c r="P497" s="8"/>
      <c r="Q497" s="73"/>
      <c r="R497" s="73"/>
      <c r="S497" s="8"/>
      <c r="T497" s="8"/>
    </row>
    <row r="498" spans="1:20" ht="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8"/>
      <c r="N498" s="8"/>
      <c r="O498" s="8"/>
      <c r="P498" s="8"/>
      <c r="Q498" s="73"/>
      <c r="R498" s="73"/>
      <c r="S498" s="8"/>
      <c r="T498" s="8"/>
    </row>
    <row r="499" spans="1:20" ht="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8"/>
      <c r="N499" s="8"/>
      <c r="O499" s="8"/>
      <c r="P499" s="8"/>
      <c r="Q499" s="73"/>
      <c r="R499" s="73"/>
      <c r="S499" s="8"/>
      <c r="T499" s="8"/>
    </row>
    <row r="500" spans="1:20" ht="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8"/>
      <c r="N500" s="8"/>
      <c r="O500" s="8"/>
      <c r="P500" s="8"/>
      <c r="Q500" s="73"/>
      <c r="R500" s="73"/>
      <c r="S500" s="8"/>
      <c r="T500" s="8"/>
    </row>
    <row r="501" spans="1:20" ht="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8"/>
      <c r="N501" s="8"/>
      <c r="O501" s="8"/>
      <c r="P501" s="8"/>
      <c r="Q501" s="73"/>
      <c r="R501" s="73"/>
      <c r="S501" s="8"/>
      <c r="T501" s="8"/>
    </row>
    <row r="502" spans="1:20" ht="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8"/>
      <c r="N502" s="8"/>
      <c r="O502" s="8"/>
      <c r="P502" s="8"/>
      <c r="Q502" s="73"/>
      <c r="R502" s="73"/>
      <c r="S502" s="8"/>
      <c r="T502" s="8"/>
    </row>
    <row r="503" spans="1:20" ht="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8"/>
      <c r="N503" s="8"/>
      <c r="O503" s="8"/>
      <c r="P503" s="8"/>
      <c r="Q503" s="73"/>
      <c r="R503" s="73"/>
      <c r="S503" s="8"/>
      <c r="T503" s="8"/>
    </row>
    <row r="504" spans="1:20" ht="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8"/>
      <c r="N504" s="8"/>
      <c r="O504" s="8"/>
      <c r="P504" s="8"/>
      <c r="Q504" s="73"/>
      <c r="R504" s="73"/>
      <c r="S504" s="8"/>
      <c r="T504" s="8"/>
    </row>
    <row r="505" spans="1:20" ht="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8"/>
      <c r="N505" s="8"/>
      <c r="O505" s="8"/>
      <c r="P505" s="8"/>
      <c r="Q505" s="73"/>
      <c r="R505" s="73"/>
      <c r="S505" s="8"/>
      <c r="T505" s="8"/>
    </row>
    <row r="506" spans="1:20" ht="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8"/>
      <c r="N506" s="8"/>
      <c r="O506" s="8"/>
      <c r="P506" s="8"/>
      <c r="Q506" s="73"/>
      <c r="R506" s="73"/>
      <c r="S506" s="8"/>
      <c r="T506" s="8"/>
    </row>
    <row r="507" spans="1:20" ht="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8"/>
      <c r="N507" s="8"/>
      <c r="O507" s="8"/>
      <c r="P507" s="8"/>
      <c r="Q507" s="73"/>
      <c r="R507" s="73"/>
      <c r="S507" s="8"/>
      <c r="T507" s="8"/>
    </row>
    <row r="508" spans="1:20" ht="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8"/>
      <c r="N508" s="8"/>
      <c r="O508" s="8"/>
      <c r="P508" s="8"/>
      <c r="Q508" s="73"/>
      <c r="R508" s="73"/>
      <c r="S508" s="8"/>
      <c r="T508" s="8"/>
    </row>
    <row r="509" spans="1:20" ht="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8"/>
      <c r="N509" s="8"/>
      <c r="O509" s="8"/>
      <c r="P509" s="8"/>
      <c r="Q509" s="73"/>
      <c r="R509" s="73"/>
      <c r="S509" s="8"/>
      <c r="T509" s="8"/>
    </row>
    <row r="510" spans="1:20" ht="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8"/>
      <c r="N510" s="8"/>
      <c r="O510" s="8"/>
      <c r="P510" s="8"/>
      <c r="Q510" s="73"/>
      <c r="R510" s="73"/>
      <c r="S510" s="8"/>
      <c r="T510" s="8"/>
    </row>
    <row r="511" spans="1:20" ht="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8"/>
      <c r="N511" s="8"/>
      <c r="O511" s="8"/>
      <c r="P511" s="8"/>
      <c r="Q511" s="73"/>
      <c r="R511" s="73"/>
      <c r="S511" s="8"/>
      <c r="T511" s="8"/>
    </row>
    <row r="512" spans="1:20" ht="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8"/>
      <c r="N512" s="8"/>
      <c r="O512" s="8"/>
      <c r="P512" s="8"/>
      <c r="Q512" s="73"/>
      <c r="R512" s="73"/>
      <c r="S512" s="8"/>
      <c r="T512" s="8"/>
    </row>
    <row r="513" spans="1:20" ht="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8"/>
      <c r="N513" s="8"/>
      <c r="O513" s="8"/>
      <c r="P513" s="8"/>
      <c r="Q513" s="73"/>
      <c r="R513" s="73"/>
      <c r="S513" s="8"/>
      <c r="T513" s="8"/>
    </row>
    <row r="514" spans="1:20" ht="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8"/>
      <c r="N514" s="8"/>
      <c r="O514" s="8"/>
      <c r="P514" s="8"/>
      <c r="Q514" s="73"/>
      <c r="R514" s="73"/>
      <c r="S514" s="8"/>
      <c r="T514" s="8"/>
    </row>
    <row r="515" spans="1:20" ht="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8"/>
      <c r="N515" s="8"/>
      <c r="O515" s="8"/>
      <c r="P515" s="8"/>
      <c r="Q515" s="73"/>
      <c r="R515" s="73"/>
      <c r="S515" s="8"/>
      <c r="T515" s="8"/>
    </row>
    <row r="516" spans="1:20" ht="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8"/>
      <c r="N516" s="8"/>
      <c r="O516" s="8"/>
      <c r="P516" s="8"/>
      <c r="Q516" s="73"/>
      <c r="R516" s="73"/>
      <c r="S516" s="8"/>
      <c r="T516" s="8"/>
    </row>
    <row r="517" spans="1:20" ht="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8"/>
      <c r="N517" s="8"/>
      <c r="O517" s="8"/>
      <c r="P517" s="8"/>
      <c r="Q517" s="73"/>
      <c r="R517" s="73"/>
      <c r="S517" s="8"/>
      <c r="T517" s="8"/>
    </row>
    <row r="518" spans="1:20" ht="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8"/>
      <c r="N518" s="8"/>
      <c r="O518" s="8"/>
      <c r="P518" s="8"/>
      <c r="Q518" s="73"/>
      <c r="R518" s="73"/>
      <c r="S518" s="8"/>
      <c r="T518" s="8"/>
    </row>
    <row r="519" spans="1:20" ht="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8"/>
      <c r="N519" s="8"/>
      <c r="O519" s="8"/>
      <c r="P519" s="8"/>
      <c r="Q519" s="73"/>
      <c r="R519" s="73"/>
      <c r="S519" s="8"/>
      <c r="T519" s="8"/>
    </row>
    <row r="520" spans="1:20" ht="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8"/>
      <c r="N520" s="8"/>
      <c r="O520" s="8"/>
      <c r="P520" s="8"/>
      <c r="Q520" s="73"/>
      <c r="R520" s="73"/>
      <c r="S520" s="8"/>
      <c r="T520" s="8"/>
    </row>
    <row r="521" spans="1:20" ht="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8"/>
      <c r="N521" s="8"/>
      <c r="O521" s="8"/>
      <c r="P521" s="8"/>
      <c r="Q521" s="73"/>
      <c r="R521" s="73"/>
      <c r="S521" s="8"/>
      <c r="T521" s="8"/>
    </row>
    <row r="522" spans="1:20" ht="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8"/>
      <c r="N522" s="8"/>
      <c r="O522" s="8"/>
      <c r="P522" s="8"/>
      <c r="Q522" s="73"/>
      <c r="R522" s="73"/>
      <c r="S522" s="8"/>
      <c r="T522" s="8"/>
    </row>
    <row r="523" spans="1:20" ht="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8"/>
      <c r="N523" s="8"/>
      <c r="O523" s="8"/>
      <c r="P523" s="8"/>
      <c r="Q523" s="73"/>
      <c r="R523" s="73"/>
      <c r="S523" s="8"/>
      <c r="T523" s="8"/>
    </row>
    <row r="524" spans="1:20" ht="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8"/>
      <c r="N524" s="8"/>
      <c r="O524" s="8"/>
      <c r="P524" s="8"/>
      <c r="Q524" s="73"/>
      <c r="R524" s="73"/>
      <c r="S524" s="8"/>
      <c r="T524" s="8"/>
    </row>
    <row r="525" spans="1:20" ht="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8"/>
      <c r="N525" s="8"/>
      <c r="O525" s="8"/>
      <c r="P525" s="8"/>
      <c r="Q525" s="73"/>
      <c r="R525" s="73"/>
      <c r="S525" s="8"/>
      <c r="T525" s="8"/>
    </row>
    <row r="526" spans="1:20" ht="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8"/>
      <c r="N526" s="8"/>
      <c r="O526" s="8"/>
      <c r="P526" s="8"/>
      <c r="Q526" s="73"/>
      <c r="R526" s="73"/>
      <c r="S526" s="8"/>
      <c r="T526" s="8"/>
    </row>
    <row r="527" spans="1:20" ht="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8"/>
      <c r="N527" s="8"/>
      <c r="O527" s="8"/>
      <c r="P527" s="8"/>
      <c r="Q527" s="73"/>
      <c r="R527" s="73"/>
      <c r="S527" s="8"/>
      <c r="T527" s="8"/>
    </row>
    <row r="528" spans="1:20" ht="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8"/>
      <c r="N528" s="8"/>
      <c r="O528" s="8"/>
      <c r="P528" s="8"/>
      <c r="Q528" s="73"/>
      <c r="R528" s="73"/>
      <c r="S528" s="8"/>
      <c r="T528" s="8"/>
    </row>
    <row r="529" spans="1:20" ht="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8"/>
      <c r="N529" s="8"/>
      <c r="O529" s="8"/>
      <c r="P529" s="8"/>
      <c r="Q529" s="73"/>
      <c r="R529" s="73"/>
      <c r="S529" s="8"/>
      <c r="T529" s="8"/>
    </row>
    <row r="530" spans="1:20" ht="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8"/>
      <c r="N530" s="8"/>
      <c r="O530" s="8"/>
      <c r="P530" s="8"/>
      <c r="Q530" s="73"/>
      <c r="R530" s="73"/>
      <c r="S530" s="8"/>
      <c r="T530" s="8"/>
    </row>
    <row r="531" spans="1:20" ht="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8"/>
      <c r="N531" s="8"/>
      <c r="O531" s="8"/>
      <c r="P531" s="8"/>
      <c r="Q531" s="73"/>
      <c r="R531" s="73"/>
      <c r="S531" s="8"/>
      <c r="T531" s="8"/>
    </row>
    <row r="532" spans="1:20" ht="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8"/>
      <c r="N532" s="8"/>
      <c r="O532" s="8"/>
      <c r="P532" s="8"/>
      <c r="Q532" s="73"/>
      <c r="R532" s="73"/>
      <c r="S532" s="8"/>
      <c r="T532" s="8"/>
    </row>
    <row r="533" spans="1:20" ht="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8"/>
      <c r="N533" s="8"/>
      <c r="O533" s="8"/>
      <c r="P533" s="8"/>
      <c r="Q533" s="73"/>
      <c r="R533" s="73"/>
      <c r="S533" s="8"/>
      <c r="T533" s="8"/>
    </row>
    <row r="534" spans="1:20" ht="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8"/>
      <c r="N534" s="8"/>
      <c r="O534" s="8"/>
      <c r="P534" s="8"/>
      <c r="Q534" s="73"/>
      <c r="R534" s="73"/>
      <c r="S534" s="8"/>
      <c r="T534" s="8"/>
    </row>
    <row r="535" spans="1:20" ht="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8"/>
      <c r="N535" s="8"/>
      <c r="O535" s="8"/>
      <c r="P535" s="8"/>
      <c r="Q535" s="73"/>
      <c r="R535" s="73"/>
      <c r="S535" s="8"/>
      <c r="T535" s="8"/>
    </row>
    <row r="536" spans="1:20" ht="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8"/>
      <c r="N536" s="8"/>
      <c r="O536" s="8"/>
      <c r="P536" s="8"/>
      <c r="Q536" s="73"/>
      <c r="R536" s="73"/>
      <c r="S536" s="8"/>
      <c r="T536" s="8"/>
    </row>
    <row r="537" spans="1:20" ht="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8"/>
      <c r="N537" s="8"/>
      <c r="O537" s="8"/>
      <c r="P537" s="8"/>
      <c r="Q537" s="73"/>
      <c r="R537" s="73"/>
      <c r="S537" s="8"/>
      <c r="T537" s="8"/>
    </row>
    <row r="538" spans="1:20" ht="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8"/>
      <c r="N538" s="8"/>
      <c r="O538" s="8"/>
      <c r="P538" s="8"/>
      <c r="Q538" s="73"/>
      <c r="R538" s="73"/>
      <c r="S538" s="8"/>
      <c r="T538" s="8"/>
    </row>
    <row r="539" spans="1:20" ht="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8"/>
      <c r="N539" s="8"/>
      <c r="O539" s="8"/>
      <c r="P539" s="8"/>
      <c r="Q539" s="73"/>
      <c r="R539" s="73"/>
      <c r="S539" s="8"/>
      <c r="T539" s="8"/>
    </row>
    <row r="540" spans="1:20" ht="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8"/>
      <c r="N540" s="8"/>
      <c r="O540" s="8"/>
      <c r="P540" s="8"/>
      <c r="Q540" s="73"/>
      <c r="R540" s="73"/>
      <c r="S540" s="8"/>
      <c r="T540" s="8"/>
    </row>
    <row r="541" spans="1:20" ht="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8"/>
      <c r="N541" s="8"/>
      <c r="O541" s="8"/>
      <c r="P541" s="8"/>
      <c r="Q541" s="73"/>
      <c r="R541" s="73"/>
      <c r="S541" s="8"/>
      <c r="T541" s="8"/>
    </row>
    <row r="542" spans="1:20" ht="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8"/>
      <c r="N542" s="8"/>
      <c r="O542" s="8"/>
      <c r="P542" s="8"/>
      <c r="Q542" s="73"/>
      <c r="R542" s="73"/>
      <c r="S542" s="8"/>
      <c r="T542" s="8"/>
    </row>
    <row r="543" spans="1:20" ht="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8"/>
      <c r="N543" s="8"/>
      <c r="O543" s="8"/>
      <c r="P543" s="8"/>
      <c r="Q543" s="73"/>
      <c r="R543" s="73"/>
      <c r="S543" s="8"/>
      <c r="T543" s="8"/>
    </row>
    <row r="544" spans="1:20" ht="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8"/>
      <c r="N544" s="8"/>
      <c r="O544" s="8"/>
      <c r="P544" s="8"/>
      <c r="Q544" s="73"/>
      <c r="R544" s="73"/>
      <c r="S544" s="8"/>
      <c r="T544" s="8"/>
    </row>
    <row r="545" spans="1:20" ht="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8"/>
      <c r="N545" s="8"/>
      <c r="O545" s="8"/>
      <c r="P545" s="8"/>
      <c r="Q545" s="73"/>
      <c r="R545" s="73"/>
      <c r="S545" s="8"/>
      <c r="T545" s="8"/>
    </row>
    <row r="546" spans="1:20" ht="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8"/>
      <c r="N546" s="8"/>
      <c r="O546" s="8"/>
      <c r="P546" s="8"/>
      <c r="Q546" s="73"/>
      <c r="R546" s="73"/>
      <c r="S546" s="8"/>
      <c r="T546" s="8"/>
    </row>
    <row r="547" spans="1:20" ht="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8"/>
      <c r="N547" s="8"/>
      <c r="O547" s="8"/>
      <c r="P547" s="8"/>
      <c r="Q547" s="73"/>
      <c r="R547" s="73"/>
      <c r="S547" s="8"/>
      <c r="T547" s="8"/>
    </row>
    <row r="548" spans="1:20" ht="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8"/>
      <c r="N548" s="8"/>
      <c r="O548" s="8"/>
      <c r="P548" s="8"/>
      <c r="Q548" s="73"/>
      <c r="R548" s="73"/>
      <c r="S548" s="8"/>
      <c r="T548" s="8"/>
    </row>
    <row r="549" spans="1:20" ht="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8"/>
      <c r="N549" s="8"/>
      <c r="O549" s="8"/>
      <c r="P549" s="8"/>
      <c r="Q549" s="73"/>
      <c r="R549" s="73"/>
      <c r="S549" s="8"/>
      <c r="T549" s="8"/>
    </row>
    <row r="550" spans="1:20" ht="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8"/>
      <c r="N550" s="8"/>
      <c r="O550" s="8"/>
      <c r="P550" s="8"/>
      <c r="Q550" s="73"/>
      <c r="R550" s="73"/>
      <c r="S550" s="8"/>
      <c r="T550" s="8"/>
    </row>
    <row r="551" spans="1:20" ht="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8"/>
      <c r="N551" s="8"/>
      <c r="O551" s="8"/>
      <c r="P551" s="8"/>
      <c r="Q551" s="73"/>
      <c r="R551" s="73"/>
      <c r="S551" s="8"/>
      <c r="T551" s="8"/>
    </row>
    <row r="552" spans="1:20" ht="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8"/>
      <c r="N552" s="8"/>
      <c r="O552" s="8"/>
      <c r="P552" s="8"/>
      <c r="Q552" s="73"/>
      <c r="R552" s="73"/>
      <c r="S552" s="8"/>
      <c r="T552" s="8"/>
    </row>
    <row r="553" spans="1:20" ht="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8"/>
      <c r="N553" s="8"/>
      <c r="O553" s="8"/>
      <c r="P553" s="8"/>
      <c r="Q553" s="73"/>
      <c r="R553" s="73"/>
      <c r="S553" s="8"/>
      <c r="T553" s="8"/>
    </row>
    <row r="554" spans="1:20" ht="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8"/>
      <c r="N554" s="8"/>
      <c r="O554" s="8"/>
      <c r="P554" s="8"/>
      <c r="Q554" s="73"/>
      <c r="R554" s="73"/>
      <c r="S554" s="8"/>
      <c r="T554" s="8"/>
    </row>
    <row r="555" spans="1:20" ht="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8"/>
      <c r="N555" s="8"/>
      <c r="O555" s="8"/>
      <c r="P555" s="8"/>
      <c r="Q555" s="73"/>
      <c r="R555" s="73"/>
      <c r="S555" s="8"/>
      <c r="T555" s="8"/>
    </row>
    <row r="556" spans="1:20" ht="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8"/>
      <c r="N556" s="8"/>
      <c r="O556" s="8"/>
      <c r="P556" s="8"/>
      <c r="Q556" s="73"/>
      <c r="R556" s="73"/>
      <c r="S556" s="8"/>
      <c r="T556" s="8"/>
    </row>
    <row r="557" spans="1:20" ht="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8"/>
      <c r="N557" s="8"/>
      <c r="O557" s="8"/>
      <c r="P557" s="8"/>
      <c r="Q557" s="73"/>
      <c r="R557" s="73"/>
      <c r="S557" s="8"/>
      <c r="T557" s="8"/>
    </row>
    <row r="558" spans="1:20" ht="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8"/>
      <c r="N558" s="8"/>
      <c r="O558" s="8"/>
      <c r="P558" s="8"/>
      <c r="Q558" s="73"/>
      <c r="R558" s="73"/>
      <c r="S558" s="8"/>
      <c r="T558" s="8"/>
    </row>
    <row r="559" spans="1:20" ht="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8"/>
      <c r="N559" s="8"/>
      <c r="O559" s="8"/>
      <c r="P559" s="8"/>
      <c r="Q559" s="73"/>
      <c r="R559" s="73"/>
      <c r="S559" s="8"/>
      <c r="T559" s="8"/>
    </row>
    <row r="560" spans="1:20" ht="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8"/>
      <c r="N560" s="8"/>
      <c r="O560" s="8"/>
      <c r="P560" s="8"/>
      <c r="Q560" s="73"/>
      <c r="R560" s="73"/>
      <c r="S560" s="8"/>
      <c r="T560" s="8"/>
    </row>
    <row r="561" spans="1:20" ht="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8"/>
      <c r="N561" s="8"/>
      <c r="O561" s="8"/>
      <c r="P561" s="8"/>
      <c r="Q561" s="73"/>
      <c r="R561" s="73"/>
      <c r="S561" s="8"/>
      <c r="T561" s="8"/>
    </row>
    <row r="562" spans="1:20" ht="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8"/>
      <c r="N562" s="8"/>
      <c r="O562" s="8"/>
      <c r="P562" s="8"/>
      <c r="Q562" s="73"/>
      <c r="R562" s="73"/>
      <c r="S562" s="8"/>
      <c r="T562" s="8"/>
    </row>
    <row r="563" spans="1:20" ht="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8"/>
      <c r="N563" s="8"/>
      <c r="O563" s="8"/>
      <c r="P563" s="8"/>
      <c r="Q563" s="73"/>
      <c r="R563" s="73"/>
      <c r="S563" s="8"/>
      <c r="T563" s="8"/>
    </row>
    <row r="564" spans="1:20" ht="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8"/>
      <c r="N564" s="8"/>
      <c r="O564" s="8"/>
      <c r="P564" s="8"/>
      <c r="Q564" s="73"/>
      <c r="R564" s="73"/>
      <c r="S564" s="8"/>
      <c r="T564" s="8"/>
    </row>
    <row r="565" spans="1:20" ht="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8"/>
      <c r="N565" s="8"/>
      <c r="O565" s="8"/>
      <c r="P565" s="8"/>
      <c r="Q565" s="73"/>
      <c r="R565" s="73"/>
      <c r="S565" s="8"/>
      <c r="T565" s="8"/>
    </row>
    <row r="566" spans="1:20" ht="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8"/>
      <c r="N566" s="8"/>
      <c r="O566" s="8"/>
      <c r="P566" s="8"/>
      <c r="Q566" s="73"/>
      <c r="R566" s="73"/>
      <c r="S566" s="8"/>
      <c r="T566" s="8"/>
    </row>
    <row r="567" spans="1:20" ht="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8"/>
      <c r="N567" s="8"/>
      <c r="O567" s="8"/>
      <c r="P567" s="8"/>
      <c r="Q567" s="73"/>
      <c r="R567" s="73"/>
      <c r="S567" s="8"/>
      <c r="T567" s="8"/>
    </row>
    <row r="568" spans="1:20" ht="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8"/>
      <c r="N568" s="8"/>
      <c r="O568" s="8"/>
      <c r="P568" s="8"/>
      <c r="Q568" s="73"/>
      <c r="R568" s="73"/>
      <c r="S568" s="8"/>
      <c r="T568" s="8"/>
    </row>
    <row r="569" spans="1:20" ht="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8"/>
      <c r="N569" s="8"/>
      <c r="O569" s="8"/>
      <c r="P569" s="8"/>
      <c r="Q569" s="73"/>
      <c r="R569" s="73"/>
      <c r="S569" s="8"/>
      <c r="T569" s="8"/>
    </row>
    <row r="570" spans="1:20" ht="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8"/>
      <c r="N570" s="8"/>
      <c r="O570" s="8"/>
      <c r="P570" s="8"/>
      <c r="Q570" s="73"/>
      <c r="R570" s="73"/>
      <c r="S570" s="8"/>
      <c r="T570" s="8"/>
    </row>
    <row r="571" spans="1:20" ht="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8"/>
      <c r="N571" s="8"/>
      <c r="O571" s="8"/>
      <c r="P571" s="8"/>
      <c r="Q571" s="73"/>
      <c r="R571" s="73"/>
      <c r="S571" s="8"/>
      <c r="T571" s="8"/>
    </row>
    <row r="572" spans="1:20" ht="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8"/>
      <c r="N572" s="8"/>
      <c r="O572" s="8"/>
      <c r="P572" s="8"/>
      <c r="Q572" s="73"/>
      <c r="R572" s="73"/>
      <c r="S572" s="8"/>
      <c r="T572" s="8"/>
    </row>
    <row r="573" spans="1:20" ht="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8"/>
      <c r="N573" s="8"/>
      <c r="O573" s="8"/>
      <c r="P573" s="8"/>
      <c r="Q573" s="73"/>
      <c r="R573" s="73"/>
      <c r="S573" s="8"/>
      <c r="T573" s="8"/>
    </row>
    <row r="574" spans="1:20" ht="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8"/>
      <c r="N574" s="8"/>
      <c r="O574" s="8"/>
      <c r="P574" s="8"/>
      <c r="Q574" s="73"/>
      <c r="R574" s="73"/>
      <c r="S574" s="8"/>
      <c r="T574" s="8"/>
    </row>
    <row r="575" spans="1:20" ht="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8"/>
      <c r="N575" s="8"/>
      <c r="O575" s="8"/>
      <c r="P575" s="8"/>
      <c r="Q575" s="73"/>
      <c r="R575" s="73"/>
      <c r="S575" s="8"/>
      <c r="T575" s="8"/>
    </row>
    <row r="576" spans="1:20" ht="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8"/>
      <c r="N576" s="8"/>
      <c r="O576" s="8"/>
      <c r="P576" s="8"/>
      <c r="Q576" s="73"/>
      <c r="R576" s="73"/>
      <c r="S576" s="8"/>
      <c r="T576" s="8"/>
    </row>
    <row r="577" spans="1:20" ht="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8"/>
      <c r="N577" s="8"/>
      <c r="O577" s="8"/>
      <c r="P577" s="8"/>
      <c r="Q577" s="73"/>
      <c r="R577" s="73"/>
      <c r="S577" s="8"/>
      <c r="T577" s="8"/>
    </row>
    <row r="578" spans="1:20" ht="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8"/>
      <c r="N578" s="8"/>
      <c r="O578" s="8"/>
      <c r="P578" s="8"/>
      <c r="Q578" s="73"/>
      <c r="R578" s="73"/>
      <c r="S578" s="8"/>
      <c r="T578" s="8"/>
    </row>
    <row r="579" spans="1:20" ht="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8"/>
      <c r="N579" s="8"/>
      <c r="O579" s="8"/>
      <c r="P579" s="8"/>
      <c r="Q579" s="73"/>
      <c r="R579" s="73"/>
      <c r="S579" s="8"/>
      <c r="T579" s="8"/>
    </row>
    <row r="580" spans="1:20" ht="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8"/>
      <c r="N580" s="8"/>
      <c r="O580" s="8"/>
      <c r="P580" s="8"/>
      <c r="Q580" s="73"/>
      <c r="R580" s="73"/>
      <c r="S580" s="8"/>
      <c r="T580" s="8"/>
    </row>
    <row r="581" spans="1:20" ht="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8"/>
      <c r="N581" s="8"/>
      <c r="O581" s="8"/>
      <c r="P581" s="8"/>
      <c r="Q581" s="73"/>
      <c r="R581" s="73"/>
      <c r="S581" s="8"/>
      <c r="T581" s="8"/>
    </row>
    <row r="582" spans="1:20" ht="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8"/>
      <c r="N582" s="8"/>
      <c r="O582" s="8"/>
      <c r="P582" s="8"/>
      <c r="Q582" s="73"/>
      <c r="R582" s="73"/>
      <c r="S582" s="8"/>
      <c r="T582" s="8"/>
    </row>
    <row r="583" spans="1:20" ht="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8"/>
      <c r="N583" s="8"/>
      <c r="O583" s="8"/>
      <c r="P583" s="8"/>
      <c r="Q583" s="73"/>
      <c r="R583" s="73"/>
      <c r="S583" s="8"/>
      <c r="T583" s="8"/>
    </row>
    <row r="584" spans="1:20" ht="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8"/>
      <c r="N584" s="8"/>
      <c r="O584" s="8"/>
      <c r="P584" s="8"/>
      <c r="Q584" s="73"/>
      <c r="R584" s="73"/>
      <c r="S584" s="8"/>
      <c r="T584" s="8"/>
    </row>
    <row r="585" spans="1:20" ht="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8"/>
      <c r="N585" s="8"/>
      <c r="O585" s="8"/>
      <c r="P585" s="8"/>
      <c r="Q585" s="73"/>
      <c r="R585" s="73"/>
      <c r="S585" s="8"/>
      <c r="T585" s="8"/>
    </row>
    <row r="586" spans="1:20" ht="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8"/>
      <c r="N586" s="8"/>
      <c r="O586" s="8"/>
      <c r="P586" s="8"/>
      <c r="Q586" s="73"/>
      <c r="R586" s="73"/>
      <c r="S586" s="8"/>
      <c r="T586" s="8"/>
    </row>
    <row r="587" spans="1:20" ht="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8"/>
      <c r="N587" s="8"/>
      <c r="O587" s="8"/>
      <c r="P587" s="8"/>
      <c r="Q587" s="73"/>
      <c r="R587" s="73"/>
      <c r="S587" s="8"/>
      <c r="T587" s="8"/>
    </row>
    <row r="588" spans="1:20" ht="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8"/>
      <c r="N588" s="8"/>
      <c r="O588" s="8"/>
      <c r="P588" s="8"/>
      <c r="Q588" s="73"/>
      <c r="R588" s="73"/>
      <c r="S588" s="8"/>
      <c r="T588" s="8"/>
    </row>
    <row r="589" spans="1:20" ht="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8"/>
      <c r="N589" s="8"/>
      <c r="O589" s="8"/>
      <c r="P589" s="8"/>
      <c r="Q589" s="73"/>
      <c r="R589" s="73"/>
      <c r="S589" s="8"/>
      <c r="T589" s="8"/>
    </row>
    <row r="590" spans="1:20" ht="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8"/>
      <c r="N590" s="8"/>
      <c r="O590" s="8"/>
      <c r="P590" s="8"/>
      <c r="Q590" s="73"/>
      <c r="R590" s="73"/>
      <c r="S590" s="8"/>
      <c r="T590" s="8"/>
    </row>
    <row r="591" spans="1:20" ht="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8"/>
      <c r="N591" s="8"/>
      <c r="O591" s="8"/>
      <c r="P591" s="8"/>
      <c r="Q591" s="73"/>
      <c r="R591" s="73"/>
      <c r="S591" s="8"/>
      <c r="T591" s="8"/>
    </row>
    <row r="592" spans="1:20" ht="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8"/>
      <c r="N592" s="8"/>
      <c r="O592" s="8"/>
      <c r="P592" s="8"/>
      <c r="Q592" s="73"/>
      <c r="R592" s="73"/>
      <c r="S592" s="8"/>
      <c r="T592" s="8"/>
    </row>
    <row r="593" spans="1:20" ht="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8"/>
      <c r="N593" s="8"/>
      <c r="O593" s="8"/>
      <c r="P593" s="8"/>
      <c r="Q593" s="73"/>
      <c r="R593" s="73"/>
      <c r="S593" s="8"/>
      <c r="T593" s="8"/>
    </row>
    <row r="594" spans="1:20" ht="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8"/>
      <c r="N594" s="8"/>
      <c r="O594" s="8"/>
      <c r="P594" s="8"/>
      <c r="Q594" s="73"/>
      <c r="R594" s="73"/>
      <c r="S594" s="8"/>
      <c r="T594" s="8"/>
    </row>
    <row r="595" spans="1:20" ht="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8"/>
      <c r="N595" s="8"/>
      <c r="O595" s="8"/>
      <c r="P595" s="8"/>
      <c r="Q595" s="73"/>
      <c r="R595" s="73"/>
      <c r="S595" s="8"/>
      <c r="T595" s="8"/>
    </row>
    <row r="596" spans="1:20" ht="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8"/>
      <c r="N596" s="8"/>
      <c r="O596" s="8"/>
      <c r="P596" s="8"/>
      <c r="Q596" s="73"/>
      <c r="R596" s="73"/>
      <c r="S596" s="8"/>
      <c r="T596" s="8"/>
    </row>
    <row r="597" spans="1:20" ht="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8"/>
      <c r="N597" s="8"/>
      <c r="O597" s="8"/>
      <c r="P597" s="8"/>
      <c r="Q597" s="73"/>
      <c r="R597" s="73"/>
      <c r="S597" s="8"/>
      <c r="T597" s="8"/>
    </row>
    <row r="598" spans="1:20" ht="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8"/>
      <c r="N598" s="8"/>
      <c r="O598" s="8"/>
      <c r="P598" s="8"/>
      <c r="Q598" s="73"/>
      <c r="R598" s="73"/>
      <c r="S598" s="8"/>
      <c r="T598" s="8"/>
    </row>
    <row r="599" spans="1:20" ht="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8"/>
      <c r="N599" s="8"/>
      <c r="O599" s="8"/>
      <c r="P599" s="8"/>
      <c r="Q599" s="73"/>
      <c r="R599" s="73"/>
      <c r="S599" s="8"/>
      <c r="T599" s="8"/>
    </row>
    <row r="600" spans="1:20" ht="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8"/>
      <c r="N600" s="8"/>
      <c r="O600" s="8"/>
      <c r="P600" s="8"/>
      <c r="Q600" s="73"/>
      <c r="R600" s="73"/>
      <c r="S600" s="8"/>
      <c r="T600" s="8"/>
    </row>
    <row r="601" spans="1:20" ht="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8"/>
      <c r="N601" s="8"/>
      <c r="O601" s="8"/>
      <c r="P601" s="8"/>
      <c r="Q601" s="73"/>
      <c r="R601" s="73"/>
      <c r="S601" s="8"/>
      <c r="T601" s="8"/>
    </row>
    <row r="602" spans="1:20" ht="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8"/>
      <c r="N602" s="8"/>
      <c r="O602" s="8"/>
      <c r="P602" s="8"/>
      <c r="Q602" s="73"/>
      <c r="R602" s="73"/>
      <c r="S602" s="8"/>
      <c r="T602" s="8"/>
    </row>
    <row r="603" spans="1:20" ht="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8"/>
      <c r="N603" s="8"/>
      <c r="O603" s="8"/>
      <c r="P603" s="8"/>
      <c r="Q603" s="73"/>
      <c r="R603" s="73"/>
      <c r="S603" s="8"/>
      <c r="T603" s="8"/>
    </row>
    <row r="604" spans="1:20" ht="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8"/>
      <c r="N604" s="8"/>
      <c r="O604" s="8"/>
      <c r="P604" s="8"/>
      <c r="Q604" s="73"/>
      <c r="R604" s="73"/>
      <c r="S604" s="8"/>
      <c r="T604" s="8"/>
    </row>
    <row r="605" spans="1:20" ht="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8"/>
      <c r="N605" s="8"/>
      <c r="O605" s="8"/>
      <c r="P605" s="8"/>
      <c r="Q605" s="73"/>
      <c r="R605" s="73"/>
      <c r="S605" s="8"/>
      <c r="T605" s="8"/>
    </row>
    <row r="606" spans="1:20" ht="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8"/>
      <c r="N606" s="8"/>
      <c r="O606" s="8"/>
      <c r="P606" s="8"/>
      <c r="Q606" s="73"/>
      <c r="R606" s="73"/>
      <c r="S606" s="8"/>
      <c r="T606" s="8"/>
    </row>
    <row r="607" spans="1:20" ht="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8"/>
      <c r="N607" s="8"/>
      <c r="O607" s="8"/>
      <c r="P607" s="8"/>
      <c r="Q607" s="73"/>
      <c r="R607" s="73"/>
      <c r="S607" s="8"/>
      <c r="T607" s="8"/>
    </row>
    <row r="608" spans="1:20" ht="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8"/>
      <c r="N608" s="8"/>
      <c r="O608" s="8"/>
      <c r="P608" s="8"/>
      <c r="Q608" s="73"/>
      <c r="R608" s="73"/>
      <c r="S608" s="8"/>
      <c r="T608" s="8"/>
    </row>
    <row r="609" spans="1:20" ht="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8"/>
      <c r="N609" s="8"/>
      <c r="O609" s="8"/>
      <c r="P609" s="8"/>
      <c r="Q609" s="73"/>
      <c r="R609" s="73"/>
      <c r="S609" s="8"/>
      <c r="T609" s="8"/>
    </row>
    <row r="610" spans="1:20" ht="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8"/>
      <c r="N610" s="8"/>
      <c r="O610" s="8"/>
      <c r="P610" s="8"/>
      <c r="Q610" s="73"/>
      <c r="R610" s="73"/>
      <c r="S610" s="8"/>
      <c r="T610" s="8"/>
    </row>
    <row r="611" spans="1:20" ht="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8"/>
      <c r="N611" s="8"/>
      <c r="O611" s="8"/>
      <c r="P611" s="8"/>
      <c r="Q611" s="73"/>
      <c r="R611" s="73"/>
      <c r="S611" s="8"/>
      <c r="T611" s="8"/>
    </row>
    <row r="612" spans="1:20" ht="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8"/>
      <c r="N612" s="8"/>
      <c r="O612" s="8"/>
      <c r="P612" s="8"/>
      <c r="Q612" s="73"/>
      <c r="R612" s="73"/>
      <c r="S612" s="8"/>
      <c r="T612" s="8"/>
    </row>
    <row r="613" spans="1:20" ht="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8"/>
      <c r="N613" s="8"/>
      <c r="O613" s="8"/>
      <c r="P613" s="8"/>
      <c r="Q613" s="73"/>
      <c r="R613" s="73"/>
      <c r="S613" s="8"/>
      <c r="T613" s="8"/>
    </row>
    <row r="614" spans="1:20" ht="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8"/>
      <c r="N614" s="8"/>
      <c r="O614" s="8"/>
      <c r="P614" s="8"/>
      <c r="Q614" s="73"/>
      <c r="R614" s="73"/>
      <c r="S614" s="8"/>
      <c r="T614" s="8"/>
    </row>
    <row r="615" spans="1:20" ht="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8"/>
      <c r="N615" s="8"/>
      <c r="O615" s="8"/>
      <c r="P615" s="8"/>
      <c r="Q615" s="73"/>
      <c r="R615" s="73"/>
      <c r="S615" s="8"/>
      <c r="T615" s="8"/>
    </row>
    <row r="616" spans="1:20" ht="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8"/>
      <c r="N616" s="8"/>
      <c r="O616" s="8"/>
      <c r="P616" s="8"/>
      <c r="Q616" s="73"/>
      <c r="R616" s="73"/>
      <c r="S616" s="8"/>
      <c r="T616" s="8"/>
    </row>
    <row r="617" spans="1:20" ht="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8"/>
      <c r="N617" s="8"/>
      <c r="O617" s="8"/>
      <c r="P617" s="8"/>
      <c r="Q617" s="73"/>
      <c r="R617" s="73"/>
      <c r="S617" s="8"/>
      <c r="T617" s="8"/>
    </row>
    <row r="618" spans="1:20" ht="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8"/>
      <c r="N618" s="8"/>
      <c r="O618" s="8"/>
      <c r="P618" s="8"/>
      <c r="Q618" s="73"/>
      <c r="R618" s="73"/>
      <c r="S618" s="8"/>
      <c r="T618" s="8"/>
    </row>
    <row r="619" spans="1:20" ht="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8"/>
      <c r="N619" s="8"/>
      <c r="O619" s="8"/>
      <c r="P619" s="8"/>
      <c r="Q619" s="73"/>
      <c r="R619" s="73"/>
      <c r="S619" s="8"/>
      <c r="T619" s="8"/>
    </row>
    <row r="620" spans="1:20" ht="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8"/>
      <c r="N620" s="8"/>
      <c r="O620" s="8"/>
      <c r="P620" s="8"/>
      <c r="Q620" s="73"/>
      <c r="R620" s="73"/>
      <c r="S620" s="8"/>
      <c r="T620" s="8"/>
    </row>
    <row r="621" spans="1:20" ht="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8"/>
      <c r="N621" s="8"/>
      <c r="O621" s="8"/>
      <c r="P621" s="8"/>
      <c r="Q621" s="73"/>
      <c r="R621" s="73"/>
      <c r="S621" s="8"/>
      <c r="T621" s="8"/>
    </row>
    <row r="622" spans="1:20" ht="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8"/>
      <c r="N622" s="8"/>
      <c r="O622" s="8"/>
      <c r="P622" s="8"/>
      <c r="Q622" s="73"/>
      <c r="R622" s="73"/>
      <c r="S622" s="8"/>
      <c r="T622" s="8"/>
    </row>
    <row r="623" spans="1:20" ht="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8"/>
      <c r="N623" s="8"/>
      <c r="O623" s="8"/>
      <c r="P623" s="8"/>
      <c r="Q623" s="73"/>
      <c r="R623" s="73"/>
      <c r="S623" s="8"/>
      <c r="T623" s="8"/>
    </row>
    <row r="624" spans="1:20" ht="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8"/>
      <c r="N624" s="8"/>
      <c r="O624" s="8"/>
      <c r="P624" s="8"/>
      <c r="Q624" s="73"/>
      <c r="R624" s="73"/>
      <c r="S624" s="8"/>
      <c r="T624" s="8"/>
    </row>
    <row r="625" spans="1:20" ht="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8"/>
      <c r="N625" s="8"/>
      <c r="O625" s="8"/>
      <c r="P625" s="8"/>
      <c r="Q625" s="73"/>
      <c r="R625" s="73"/>
      <c r="S625" s="8"/>
      <c r="T625" s="8"/>
    </row>
    <row r="626" spans="1:20" ht="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8"/>
      <c r="N626" s="8"/>
      <c r="O626" s="8"/>
      <c r="P626" s="8"/>
      <c r="Q626" s="73"/>
      <c r="R626" s="73"/>
      <c r="S626" s="8"/>
      <c r="T626" s="8"/>
    </row>
    <row r="627" spans="1:20" ht="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8"/>
      <c r="N627" s="8"/>
      <c r="O627" s="8"/>
      <c r="P627" s="8"/>
      <c r="Q627" s="73"/>
      <c r="R627" s="73"/>
      <c r="S627" s="8"/>
      <c r="T627" s="8"/>
    </row>
    <row r="628" spans="1:20" ht="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8"/>
      <c r="N628" s="8"/>
      <c r="O628" s="8"/>
      <c r="P628" s="8"/>
      <c r="Q628" s="73"/>
      <c r="R628" s="73"/>
      <c r="S628" s="8"/>
      <c r="T628" s="8"/>
    </row>
    <row r="629" spans="1:20" ht="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8"/>
      <c r="N629" s="8"/>
      <c r="O629" s="8"/>
      <c r="P629" s="8"/>
      <c r="Q629" s="73"/>
      <c r="R629" s="73"/>
      <c r="S629" s="8"/>
      <c r="T629" s="8"/>
    </row>
    <row r="630" spans="1:20" ht="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8"/>
      <c r="N630" s="8"/>
      <c r="O630" s="8"/>
      <c r="P630" s="8"/>
      <c r="Q630" s="73"/>
      <c r="R630" s="73"/>
      <c r="S630" s="8"/>
      <c r="T630" s="8"/>
    </row>
    <row r="631" spans="1:20" ht="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8"/>
      <c r="N631" s="8"/>
      <c r="O631" s="8"/>
      <c r="P631" s="8"/>
      <c r="Q631" s="73"/>
      <c r="R631" s="73"/>
      <c r="S631" s="8"/>
      <c r="T631" s="8"/>
    </row>
    <row r="632" spans="1:20" ht="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8"/>
      <c r="N632" s="8"/>
      <c r="O632" s="8"/>
      <c r="P632" s="8"/>
      <c r="Q632" s="73"/>
      <c r="R632" s="73"/>
      <c r="S632" s="8"/>
      <c r="T632" s="8"/>
    </row>
    <row r="633" spans="1:20" ht="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8"/>
      <c r="N633" s="8"/>
      <c r="O633" s="8"/>
      <c r="P633" s="8"/>
      <c r="Q633" s="73"/>
      <c r="R633" s="73"/>
      <c r="S633" s="8"/>
      <c r="T633" s="8"/>
    </row>
    <row r="634" spans="1:20" ht="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8"/>
      <c r="N634" s="8"/>
      <c r="O634" s="8"/>
      <c r="P634" s="8"/>
      <c r="Q634" s="73"/>
      <c r="R634" s="73"/>
      <c r="S634" s="8"/>
      <c r="T634" s="8"/>
    </row>
    <row r="635" spans="1:20" ht="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8"/>
      <c r="N635" s="8"/>
      <c r="O635" s="8"/>
      <c r="P635" s="8"/>
      <c r="Q635" s="73"/>
      <c r="R635" s="73"/>
      <c r="S635" s="8"/>
      <c r="T635" s="8"/>
    </row>
    <row r="636" spans="1:20" ht="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8"/>
      <c r="N636" s="8"/>
      <c r="O636" s="8"/>
      <c r="P636" s="8"/>
      <c r="Q636" s="73"/>
      <c r="R636" s="73"/>
      <c r="S636" s="8"/>
      <c r="T636" s="8"/>
    </row>
    <row r="637" spans="1:20" ht="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8"/>
      <c r="N637" s="8"/>
      <c r="O637" s="8"/>
      <c r="P637" s="8"/>
      <c r="Q637" s="73"/>
      <c r="R637" s="73"/>
      <c r="S637" s="8"/>
      <c r="T637" s="8"/>
    </row>
    <row r="638" spans="1:20" ht="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8"/>
      <c r="N638" s="8"/>
      <c r="O638" s="8"/>
      <c r="P638" s="8"/>
      <c r="Q638" s="73"/>
      <c r="R638" s="73"/>
      <c r="S638" s="8"/>
      <c r="T638" s="8"/>
    </row>
    <row r="639" spans="1:20" ht="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8"/>
      <c r="N639" s="8"/>
      <c r="O639" s="8"/>
      <c r="P639" s="8"/>
      <c r="Q639" s="73"/>
      <c r="R639" s="73"/>
      <c r="S639" s="8"/>
      <c r="T639" s="8"/>
    </row>
    <row r="640" spans="1:20" ht="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8"/>
      <c r="N640" s="8"/>
      <c r="O640" s="8"/>
      <c r="P640" s="8"/>
      <c r="Q640" s="73"/>
      <c r="R640" s="73"/>
      <c r="S640" s="8"/>
      <c r="T640" s="8"/>
    </row>
    <row r="641" spans="1:20" ht="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8"/>
      <c r="N641" s="8"/>
      <c r="O641" s="8"/>
      <c r="P641" s="8"/>
      <c r="Q641" s="73"/>
      <c r="R641" s="73"/>
      <c r="S641" s="8"/>
      <c r="T641" s="8"/>
    </row>
    <row r="642" spans="1:20" ht="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8"/>
      <c r="N642" s="8"/>
      <c r="O642" s="8"/>
      <c r="P642" s="8"/>
      <c r="Q642" s="73"/>
      <c r="R642" s="73"/>
      <c r="S642" s="8"/>
      <c r="T642" s="8"/>
    </row>
    <row r="643" spans="1:20" ht="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8"/>
      <c r="N643" s="8"/>
      <c r="O643" s="8"/>
      <c r="P643" s="8"/>
      <c r="Q643" s="73"/>
      <c r="R643" s="73"/>
      <c r="S643" s="8"/>
      <c r="T643" s="8"/>
    </row>
    <row r="644" spans="1:20" ht="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8"/>
      <c r="N644" s="8"/>
      <c r="O644" s="8"/>
      <c r="P644" s="8"/>
      <c r="Q644" s="73"/>
      <c r="R644" s="73"/>
      <c r="S644" s="8"/>
      <c r="T644" s="8"/>
    </row>
    <row r="645" spans="1:20" ht="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8"/>
      <c r="N645" s="8"/>
      <c r="O645" s="8"/>
      <c r="P645" s="8"/>
      <c r="Q645" s="73"/>
      <c r="R645" s="73"/>
      <c r="S645" s="8"/>
      <c r="T645" s="8"/>
    </row>
    <row r="646" spans="1:20" ht="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8"/>
      <c r="N646" s="8"/>
      <c r="O646" s="8"/>
      <c r="P646" s="8"/>
      <c r="Q646" s="73"/>
      <c r="R646" s="73"/>
      <c r="S646" s="8"/>
      <c r="T646" s="8"/>
    </row>
    <row r="647" spans="1:20" ht="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8"/>
      <c r="N647" s="8"/>
      <c r="O647" s="8"/>
      <c r="P647" s="8"/>
      <c r="Q647" s="73"/>
      <c r="R647" s="73"/>
      <c r="S647" s="8"/>
      <c r="T647" s="8"/>
    </row>
    <row r="648" spans="1:20" ht="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8"/>
      <c r="N648" s="8"/>
      <c r="O648" s="8"/>
      <c r="P648" s="8"/>
      <c r="Q648" s="73"/>
      <c r="R648" s="73"/>
      <c r="S648" s="8"/>
      <c r="T648" s="8"/>
    </row>
    <row r="649" spans="1:20" ht="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8"/>
      <c r="N649" s="8"/>
      <c r="O649" s="8"/>
      <c r="P649" s="8"/>
      <c r="Q649" s="73"/>
      <c r="R649" s="73"/>
      <c r="S649" s="8"/>
      <c r="T649" s="8"/>
    </row>
    <row r="650" spans="1:20" ht="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8"/>
      <c r="N650" s="8"/>
      <c r="O650" s="8"/>
      <c r="P650" s="8"/>
      <c r="Q650" s="73"/>
      <c r="R650" s="73"/>
      <c r="S650" s="8"/>
      <c r="T650" s="8"/>
    </row>
    <row r="651" spans="1:20" ht="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8"/>
      <c r="N651" s="8"/>
      <c r="O651" s="8"/>
      <c r="P651" s="8"/>
      <c r="Q651" s="73"/>
      <c r="R651" s="73"/>
      <c r="S651" s="8"/>
      <c r="T651" s="8"/>
    </row>
    <row r="652" spans="1:20" ht="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8"/>
      <c r="N652" s="8"/>
      <c r="O652" s="8"/>
      <c r="P652" s="8"/>
      <c r="Q652" s="73"/>
      <c r="R652" s="73"/>
      <c r="S652" s="8"/>
      <c r="T652" s="8"/>
    </row>
    <row r="653" spans="1:20" ht="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8"/>
      <c r="N653" s="8"/>
      <c r="O653" s="8"/>
      <c r="P653" s="8"/>
      <c r="Q653" s="73"/>
      <c r="R653" s="73"/>
      <c r="S653" s="8"/>
      <c r="T653" s="8"/>
    </row>
    <row r="654" spans="1:20" ht="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8"/>
      <c r="N654" s="8"/>
      <c r="O654" s="8"/>
      <c r="P654" s="8"/>
      <c r="Q654" s="73"/>
      <c r="R654" s="73"/>
      <c r="S654" s="8"/>
      <c r="T654" s="8"/>
    </row>
    <row r="655" spans="1:20" ht="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8"/>
      <c r="N655" s="8"/>
      <c r="O655" s="8"/>
      <c r="P655" s="8"/>
      <c r="Q655" s="73"/>
      <c r="R655" s="73"/>
      <c r="S655" s="8"/>
      <c r="T655" s="8"/>
    </row>
    <row r="656" spans="1:20" ht="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8"/>
      <c r="N656" s="8"/>
      <c r="O656" s="8"/>
      <c r="P656" s="8"/>
      <c r="Q656" s="73"/>
      <c r="R656" s="73"/>
      <c r="S656" s="8"/>
      <c r="T656" s="8"/>
    </row>
    <row r="657" spans="1:20" ht="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8"/>
      <c r="N657" s="8"/>
      <c r="O657" s="8"/>
      <c r="P657" s="8"/>
      <c r="Q657" s="73"/>
      <c r="R657" s="73"/>
      <c r="S657" s="8"/>
      <c r="T657" s="8"/>
    </row>
    <row r="658" spans="1:20" ht="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8"/>
      <c r="N658" s="8"/>
      <c r="O658" s="8"/>
      <c r="P658" s="8"/>
      <c r="Q658" s="73"/>
      <c r="R658" s="73"/>
      <c r="S658" s="8"/>
      <c r="T658" s="8"/>
    </row>
    <row r="659" spans="1:20" ht="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8"/>
      <c r="N659" s="8"/>
      <c r="O659" s="8"/>
      <c r="P659" s="8"/>
      <c r="Q659" s="73"/>
      <c r="R659" s="73"/>
      <c r="S659" s="8"/>
      <c r="T659" s="8"/>
    </row>
    <row r="660" spans="1:20" ht="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8"/>
      <c r="N660" s="8"/>
      <c r="O660" s="8"/>
      <c r="P660" s="8"/>
      <c r="Q660" s="73"/>
      <c r="R660" s="73"/>
      <c r="S660" s="8"/>
      <c r="T660" s="8"/>
    </row>
    <row r="661" spans="1:20" ht="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8"/>
      <c r="N661" s="8"/>
      <c r="O661" s="8"/>
      <c r="P661" s="8"/>
      <c r="Q661" s="73"/>
      <c r="R661" s="73"/>
      <c r="S661" s="8"/>
      <c r="T661" s="8"/>
    </row>
    <row r="662" spans="1:20" ht="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8"/>
      <c r="N662" s="8"/>
      <c r="O662" s="8"/>
      <c r="P662" s="8"/>
      <c r="Q662" s="73"/>
      <c r="R662" s="73"/>
      <c r="S662" s="8"/>
      <c r="T662" s="8"/>
    </row>
    <row r="663" spans="1:20" ht="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8"/>
      <c r="N663" s="8"/>
      <c r="O663" s="8"/>
      <c r="P663" s="8"/>
      <c r="Q663" s="73"/>
      <c r="R663" s="73"/>
      <c r="S663" s="8"/>
      <c r="T663" s="8"/>
    </row>
    <row r="664" spans="1:20" ht="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8"/>
      <c r="N664" s="8"/>
      <c r="O664" s="8"/>
      <c r="P664" s="8"/>
      <c r="Q664" s="73"/>
      <c r="R664" s="73"/>
      <c r="S664" s="8"/>
      <c r="T664" s="8"/>
    </row>
    <row r="665" spans="1:20" ht="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8"/>
      <c r="N665" s="8"/>
      <c r="O665" s="8"/>
      <c r="P665" s="8"/>
      <c r="Q665" s="73"/>
      <c r="R665" s="73"/>
      <c r="S665" s="8"/>
      <c r="T665" s="8"/>
    </row>
    <row r="666" spans="1:20" ht="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8"/>
      <c r="N666" s="8"/>
      <c r="O666" s="8"/>
      <c r="P666" s="8"/>
      <c r="Q666" s="73"/>
      <c r="R666" s="73"/>
      <c r="S666" s="8"/>
      <c r="T666" s="8"/>
    </row>
    <row r="667" spans="1:20" ht="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8"/>
      <c r="N667" s="8"/>
      <c r="O667" s="8"/>
      <c r="P667" s="8"/>
      <c r="Q667" s="73"/>
      <c r="R667" s="73"/>
      <c r="S667" s="8"/>
      <c r="T667" s="8"/>
    </row>
    <row r="668" spans="1:20" ht="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8"/>
      <c r="N668" s="8"/>
      <c r="O668" s="8"/>
      <c r="P668" s="8"/>
      <c r="Q668" s="73"/>
      <c r="R668" s="73"/>
      <c r="S668" s="8"/>
      <c r="T668" s="8"/>
    </row>
    <row r="669" spans="1:20" ht="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8"/>
      <c r="N669" s="8"/>
      <c r="O669" s="8"/>
      <c r="P669" s="8"/>
      <c r="Q669" s="73"/>
      <c r="R669" s="73"/>
      <c r="S669" s="8"/>
      <c r="T669" s="8"/>
    </row>
    <row r="670" spans="1:20" ht="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8"/>
      <c r="N670" s="8"/>
      <c r="O670" s="8"/>
      <c r="P670" s="8"/>
      <c r="Q670" s="73"/>
      <c r="R670" s="73"/>
      <c r="S670" s="8"/>
      <c r="T670" s="8"/>
    </row>
    <row r="671" spans="1:20" ht="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8"/>
      <c r="N671" s="8"/>
      <c r="O671" s="8"/>
      <c r="P671" s="8"/>
      <c r="Q671" s="73"/>
      <c r="R671" s="73"/>
      <c r="S671" s="8"/>
      <c r="T671" s="8"/>
    </row>
    <row r="672" spans="1:20" ht="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8"/>
      <c r="N672" s="8"/>
      <c r="O672" s="8"/>
      <c r="P672" s="8"/>
      <c r="Q672" s="73"/>
      <c r="R672" s="73"/>
      <c r="S672" s="8"/>
      <c r="T672" s="8"/>
    </row>
    <row r="673" spans="1:20" ht="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8"/>
      <c r="N673" s="8"/>
      <c r="O673" s="8"/>
      <c r="P673" s="8"/>
      <c r="Q673" s="73"/>
      <c r="R673" s="73"/>
      <c r="S673" s="8"/>
      <c r="T673" s="8"/>
    </row>
    <row r="674" spans="1:20" ht="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8"/>
      <c r="N674" s="8"/>
      <c r="O674" s="8"/>
      <c r="P674" s="8"/>
      <c r="Q674" s="73"/>
      <c r="R674" s="73"/>
      <c r="S674" s="8"/>
      <c r="T674" s="8"/>
    </row>
    <row r="675" spans="1:20" ht="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8"/>
      <c r="N675" s="8"/>
      <c r="O675" s="8"/>
      <c r="P675" s="8"/>
      <c r="Q675" s="73"/>
      <c r="R675" s="73"/>
      <c r="S675" s="8"/>
      <c r="T675" s="8"/>
    </row>
    <row r="676" spans="1:20" ht="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8"/>
      <c r="N676" s="8"/>
      <c r="O676" s="8"/>
      <c r="P676" s="8"/>
      <c r="Q676" s="73"/>
      <c r="R676" s="73"/>
      <c r="S676" s="8"/>
      <c r="T676" s="8"/>
    </row>
    <row r="677" spans="1:20" ht="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8"/>
      <c r="N677" s="8"/>
      <c r="O677" s="8"/>
      <c r="P677" s="8"/>
      <c r="Q677" s="73"/>
      <c r="R677" s="73"/>
      <c r="S677" s="8"/>
      <c r="T677" s="8"/>
    </row>
    <row r="678" spans="1:20" ht="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8"/>
      <c r="N678" s="8"/>
      <c r="O678" s="8"/>
      <c r="P678" s="8"/>
      <c r="Q678" s="73"/>
      <c r="R678" s="73"/>
      <c r="S678" s="8"/>
      <c r="T678" s="8"/>
    </row>
    <row r="679" spans="1:20" ht="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8"/>
      <c r="N679" s="8"/>
      <c r="O679" s="8"/>
      <c r="P679" s="8"/>
      <c r="Q679" s="73"/>
      <c r="R679" s="73"/>
      <c r="S679" s="8"/>
      <c r="T679" s="8"/>
    </row>
    <row r="680" spans="1:20" ht="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8"/>
      <c r="N680" s="8"/>
      <c r="O680" s="8"/>
      <c r="P680" s="8"/>
      <c r="Q680" s="73"/>
      <c r="R680" s="73"/>
      <c r="S680" s="8"/>
      <c r="T680" s="8"/>
    </row>
    <row r="681" spans="1:20" ht="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8"/>
      <c r="N681" s="8"/>
      <c r="O681" s="8"/>
      <c r="P681" s="8"/>
      <c r="Q681" s="73"/>
      <c r="R681" s="73"/>
      <c r="S681" s="8"/>
      <c r="T681" s="8"/>
    </row>
    <row r="682" spans="1:20" ht="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8"/>
      <c r="N682" s="8"/>
      <c r="O682" s="8"/>
      <c r="P682" s="8"/>
      <c r="Q682" s="73"/>
      <c r="R682" s="73"/>
      <c r="S682" s="8"/>
      <c r="T682" s="8"/>
    </row>
    <row r="683" spans="1:20" ht="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8"/>
      <c r="N683" s="8"/>
      <c r="O683" s="8"/>
      <c r="P683" s="8"/>
      <c r="Q683" s="73"/>
      <c r="R683" s="73"/>
      <c r="S683" s="8"/>
      <c r="T683" s="8"/>
    </row>
    <row r="684" spans="1:20" ht="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8"/>
      <c r="N684" s="8"/>
      <c r="O684" s="8"/>
      <c r="P684" s="8"/>
      <c r="Q684" s="73"/>
      <c r="R684" s="73"/>
      <c r="S684" s="8"/>
      <c r="T684" s="8"/>
    </row>
    <row r="685" spans="1:20" ht="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8"/>
      <c r="N685" s="8"/>
      <c r="O685" s="8"/>
      <c r="P685" s="8"/>
      <c r="Q685" s="73"/>
      <c r="R685" s="73"/>
      <c r="S685" s="8"/>
      <c r="T685" s="8"/>
    </row>
    <row r="686" spans="1:20" ht="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8"/>
      <c r="N686" s="8"/>
      <c r="O686" s="8"/>
      <c r="P686" s="8"/>
      <c r="Q686" s="73"/>
      <c r="R686" s="73"/>
      <c r="S686" s="8"/>
      <c r="T686" s="8"/>
    </row>
    <row r="687" spans="1:20" ht="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8"/>
      <c r="N687" s="8"/>
      <c r="O687" s="8"/>
      <c r="P687" s="8"/>
      <c r="Q687" s="73"/>
      <c r="R687" s="73"/>
      <c r="S687" s="8"/>
      <c r="T687" s="8"/>
    </row>
    <row r="688" spans="1:20" ht="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8"/>
      <c r="N688" s="8"/>
      <c r="O688" s="8"/>
      <c r="P688" s="8"/>
      <c r="Q688" s="73"/>
      <c r="R688" s="73"/>
      <c r="S688" s="8"/>
      <c r="T688" s="8"/>
    </row>
    <row r="689" spans="1:20" ht="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8"/>
      <c r="N689" s="8"/>
      <c r="O689" s="8"/>
      <c r="P689" s="8"/>
      <c r="Q689" s="73"/>
      <c r="R689" s="73"/>
      <c r="S689" s="8"/>
      <c r="T689" s="8"/>
    </row>
    <row r="690" spans="1:20" ht="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8"/>
      <c r="N690" s="8"/>
      <c r="O690" s="8"/>
      <c r="P690" s="8"/>
      <c r="Q690" s="73"/>
      <c r="R690" s="73"/>
      <c r="S690" s="8"/>
      <c r="T690" s="8"/>
    </row>
    <row r="691" spans="1:20" ht="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8"/>
      <c r="N691" s="8"/>
      <c r="O691" s="8"/>
      <c r="P691" s="8"/>
      <c r="Q691" s="73"/>
      <c r="R691" s="73"/>
      <c r="S691" s="8"/>
      <c r="T691" s="8"/>
    </row>
    <row r="692" spans="1:20" ht="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8"/>
      <c r="N692" s="8"/>
      <c r="O692" s="8"/>
      <c r="P692" s="8"/>
      <c r="Q692" s="73"/>
      <c r="R692" s="73"/>
      <c r="S692" s="8"/>
      <c r="T692" s="8"/>
    </row>
    <row r="693" spans="1:20" ht="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8"/>
      <c r="N693" s="8"/>
      <c r="O693" s="8"/>
      <c r="P693" s="8"/>
      <c r="Q693" s="73"/>
      <c r="R693" s="73"/>
      <c r="S693" s="8"/>
      <c r="T693" s="8"/>
    </row>
    <row r="694" spans="1:20" ht="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8"/>
      <c r="N694" s="8"/>
      <c r="O694" s="8"/>
      <c r="P694" s="8"/>
      <c r="Q694" s="73"/>
      <c r="R694" s="73"/>
      <c r="S694" s="8"/>
      <c r="T694" s="8"/>
    </row>
    <row r="695" spans="1:20" ht="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8"/>
      <c r="N695" s="8"/>
      <c r="O695" s="8"/>
      <c r="P695" s="8"/>
      <c r="Q695" s="73"/>
      <c r="R695" s="73"/>
      <c r="S695" s="8"/>
      <c r="T695" s="8"/>
    </row>
    <row r="696" spans="1:20" ht="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8"/>
      <c r="N696" s="8"/>
      <c r="O696" s="8"/>
      <c r="P696" s="8"/>
      <c r="Q696" s="73"/>
      <c r="R696" s="73"/>
      <c r="S696" s="8"/>
      <c r="T696" s="8"/>
    </row>
    <row r="697" spans="1:20" ht="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8"/>
      <c r="N697" s="8"/>
      <c r="O697" s="8"/>
      <c r="P697" s="8"/>
      <c r="Q697" s="73"/>
      <c r="R697" s="73"/>
      <c r="S697" s="8"/>
      <c r="T697" s="8"/>
    </row>
    <row r="698" spans="1:20" ht="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8"/>
      <c r="N698" s="8"/>
      <c r="O698" s="8"/>
      <c r="P698" s="8"/>
      <c r="Q698" s="73"/>
      <c r="R698" s="73"/>
      <c r="S698" s="8"/>
      <c r="T698" s="8"/>
    </row>
    <row r="699" spans="1:20" ht="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8"/>
      <c r="N699" s="8"/>
      <c r="O699" s="8"/>
      <c r="P699" s="8"/>
      <c r="Q699" s="73"/>
      <c r="R699" s="73"/>
      <c r="S699" s="8"/>
      <c r="T699" s="8"/>
    </row>
    <row r="700" spans="1:20" ht="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8"/>
      <c r="N700" s="8"/>
      <c r="O700" s="8"/>
      <c r="P700" s="8"/>
      <c r="Q700" s="73"/>
      <c r="R700" s="73"/>
      <c r="S700" s="8"/>
      <c r="T700" s="8"/>
    </row>
    <row r="701" spans="1:20" ht="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8"/>
      <c r="N701" s="8"/>
      <c r="O701" s="8"/>
      <c r="P701" s="8"/>
      <c r="Q701" s="73"/>
      <c r="R701" s="73"/>
      <c r="S701" s="8"/>
      <c r="T701" s="8"/>
    </row>
    <row r="702" spans="1:20" ht="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8"/>
      <c r="N702" s="8"/>
      <c r="O702" s="8"/>
      <c r="P702" s="8"/>
      <c r="Q702" s="73"/>
      <c r="R702" s="73"/>
      <c r="S702" s="8"/>
      <c r="T702" s="8"/>
    </row>
    <row r="703" spans="1:20" ht="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8"/>
      <c r="N703" s="8"/>
      <c r="O703" s="8"/>
      <c r="P703" s="8"/>
      <c r="Q703" s="73"/>
      <c r="R703" s="73"/>
      <c r="S703" s="8"/>
      <c r="T703" s="8"/>
    </row>
    <row r="704" spans="1:20" ht="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8"/>
      <c r="N704" s="8"/>
      <c r="O704" s="8"/>
      <c r="P704" s="8"/>
      <c r="Q704" s="73"/>
      <c r="R704" s="73"/>
      <c r="S704" s="8"/>
      <c r="T704" s="8"/>
    </row>
    <row r="705" spans="1:20" ht="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8"/>
      <c r="N705" s="8"/>
      <c r="O705" s="8"/>
      <c r="P705" s="8"/>
      <c r="Q705" s="73"/>
      <c r="R705" s="73"/>
      <c r="S705" s="8"/>
      <c r="T705" s="8"/>
    </row>
    <row r="706" spans="1:20" ht="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8"/>
      <c r="N706" s="8"/>
      <c r="O706" s="8"/>
      <c r="P706" s="8"/>
      <c r="Q706" s="73"/>
      <c r="R706" s="73"/>
      <c r="S706" s="8"/>
      <c r="T706" s="8"/>
    </row>
    <row r="707" spans="1:20" ht="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8"/>
      <c r="N707" s="8"/>
      <c r="O707" s="8"/>
      <c r="P707" s="8"/>
      <c r="Q707" s="73"/>
      <c r="R707" s="73"/>
      <c r="S707" s="8"/>
      <c r="T707" s="8"/>
    </row>
    <row r="708" spans="1:20" ht="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8"/>
      <c r="N708" s="8"/>
      <c r="O708" s="8"/>
      <c r="P708" s="8"/>
      <c r="Q708" s="73"/>
      <c r="R708" s="73"/>
      <c r="S708" s="8"/>
      <c r="T708" s="8"/>
    </row>
    <row r="709" spans="1:20" ht="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8"/>
      <c r="N709" s="8"/>
      <c r="O709" s="8"/>
      <c r="P709" s="8"/>
      <c r="Q709" s="73"/>
      <c r="R709" s="73"/>
      <c r="S709" s="8"/>
      <c r="T709" s="8"/>
    </row>
    <row r="710" spans="1:20" ht="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8"/>
      <c r="N710" s="8"/>
      <c r="O710" s="8"/>
      <c r="P710" s="8"/>
      <c r="Q710" s="73"/>
      <c r="R710" s="73"/>
      <c r="S710" s="8"/>
      <c r="T710" s="8"/>
    </row>
    <row r="711" spans="1:20" ht="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8"/>
      <c r="N711" s="8"/>
      <c r="O711" s="8"/>
      <c r="P711" s="8"/>
      <c r="Q711" s="73"/>
      <c r="R711" s="73"/>
      <c r="S711" s="8"/>
      <c r="T711" s="8"/>
    </row>
    <row r="712" spans="1:20" ht="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8"/>
      <c r="N712" s="8"/>
      <c r="O712" s="8"/>
      <c r="P712" s="8"/>
      <c r="Q712" s="73"/>
      <c r="R712" s="73"/>
      <c r="S712" s="8"/>
      <c r="T712" s="8"/>
    </row>
    <row r="713" spans="1:20" ht="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8"/>
      <c r="N713" s="8"/>
      <c r="O713" s="8"/>
      <c r="P713" s="8"/>
      <c r="Q713" s="73"/>
      <c r="R713" s="73"/>
      <c r="S713" s="8"/>
      <c r="T713" s="8"/>
    </row>
    <row r="714" spans="1:20" ht="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8"/>
      <c r="N714" s="8"/>
      <c r="O714" s="8"/>
      <c r="P714" s="8"/>
      <c r="Q714" s="73"/>
      <c r="R714" s="73"/>
      <c r="S714" s="8"/>
      <c r="T714" s="8"/>
    </row>
    <row r="715" spans="1:20" ht="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8"/>
      <c r="N715" s="8"/>
      <c r="O715" s="8"/>
      <c r="P715" s="8"/>
      <c r="Q715" s="73"/>
      <c r="R715" s="73"/>
      <c r="S715" s="8"/>
      <c r="T715" s="8"/>
    </row>
    <row r="716" spans="1:20" ht="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8"/>
      <c r="N716" s="8"/>
      <c r="O716" s="8"/>
      <c r="P716" s="8"/>
      <c r="Q716" s="73"/>
      <c r="R716" s="73"/>
      <c r="S716" s="8"/>
      <c r="T716" s="8"/>
    </row>
    <row r="717" spans="1:20" ht="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8"/>
      <c r="N717" s="8"/>
      <c r="O717" s="8"/>
      <c r="P717" s="8"/>
      <c r="Q717" s="73"/>
      <c r="R717" s="73"/>
      <c r="S717" s="8"/>
      <c r="T717" s="8"/>
    </row>
    <row r="718" spans="1:20" ht="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8"/>
      <c r="N718" s="8"/>
      <c r="O718" s="8"/>
      <c r="P718" s="8"/>
      <c r="Q718" s="73"/>
      <c r="R718" s="73"/>
      <c r="S718" s="8"/>
      <c r="T718" s="8"/>
    </row>
    <row r="719" spans="1:20" ht="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8"/>
      <c r="N719" s="8"/>
      <c r="O719" s="8"/>
      <c r="P719" s="8"/>
      <c r="Q719" s="73"/>
      <c r="R719" s="73"/>
      <c r="S719" s="8"/>
      <c r="T719" s="8"/>
    </row>
    <row r="720" spans="1:20" ht="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8"/>
      <c r="N720" s="8"/>
      <c r="O720" s="8"/>
      <c r="P720" s="8"/>
      <c r="Q720" s="73"/>
      <c r="R720" s="73"/>
      <c r="S720" s="8"/>
      <c r="T720" s="8"/>
    </row>
    <row r="721" spans="1:20" ht="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8"/>
      <c r="N721" s="8"/>
      <c r="O721" s="8"/>
      <c r="P721" s="8"/>
      <c r="Q721" s="73"/>
      <c r="R721" s="73"/>
      <c r="S721" s="8"/>
      <c r="T721" s="8"/>
    </row>
    <row r="722" spans="1:20" ht="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8"/>
      <c r="N722" s="8"/>
      <c r="O722" s="8"/>
      <c r="P722" s="8"/>
      <c r="Q722" s="73"/>
      <c r="R722" s="73"/>
      <c r="S722" s="8"/>
      <c r="T722" s="8"/>
    </row>
    <row r="723" spans="1:20" ht="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8"/>
      <c r="N723" s="8"/>
      <c r="O723" s="8"/>
      <c r="P723" s="8"/>
      <c r="Q723" s="73"/>
      <c r="R723" s="73"/>
      <c r="S723" s="8"/>
      <c r="T723" s="8"/>
    </row>
    <row r="724" spans="1:20" ht="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8"/>
      <c r="N724" s="8"/>
      <c r="O724" s="8"/>
      <c r="P724" s="8"/>
      <c r="Q724" s="73"/>
      <c r="R724" s="73"/>
      <c r="S724" s="8"/>
      <c r="T724" s="8"/>
    </row>
    <row r="725" spans="1:20" ht="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8"/>
      <c r="N725" s="8"/>
      <c r="O725" s="8"/>
      <c r="P725" s="8"/>
      <c r="Q725" s="73"/>
      <c r="R725" s="73"/>
      <c r="S725" s="8"/>
      <c r="T725" s="8"/>
    </row>
    <row r="726" spans="1:20" ht="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8"/>
      <c r="N726" s="8"/>
      <c r="O726" s="8"/>
      <c r="P726" s="8"/>
      <c r="Q726" s="73"/>
      <c r="R726" s="73"/>
      <c r="S726" s="8"/>
      <c r="T726" s="8"/>
    </row>
    <row r="727" spans="1:20" ht="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8"/>
      <c r="N727" s="8"/>
      <c r="O727" s="8"/>
      <c r="P727" s="8"/>
      <c r="Q727" s="73"/>
      <c r="R727" s="73"/>
      <c r="S727" s="8"/>
      <c r="T727" s="8"/>
    </row>
    <row r="728" spans="1:20" ht="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8"/>
      <c r="N728" s="8"/>
      <c r="O728" s="8"/>
      <c r="P728" s="8"/>
      <c r="Q728" s="73"/>
      <c r="R728" s="73"/>
      <c r="S728" s="8"/>
      <c r="T728" s="8"/>
    </row>
    <row r="729" spans="1:20" ht="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8"/>
      <c r="N729" s="8"/>
      <c r="O729" s="8"/>
      <c r="P729" s="8"/>
      <c r="Q729" s="73"/>
      <c r="R729" s="73"/>
      <c r="S729" s="8"/>
      <c r="T729" s="8"/>
    </row>
    <row r="730" spans="1:20" ht="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8"/>
      <c r="N730" s="8"/>
      <c r="O730" s="8"/>
      <c r="P730" s="8"/>
      <c r="Q730" s="73"/>
      <c r="R730" s="73"/>
      <c r="S730" s="8"/>
      <c r="T730" s="8"/>
    </row>
    <row r="731" spans="1:20" ht="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8"/>
      <c r="N731" s="8"/>
      <c r="O731" s="8"/>
      <c r="P731" s="8"/>
      <c r="Q731" s="73"/>
      <c r="R731" s="73"/>
      <c r="S731" s="8"/>
      <c r="T731" s="8"/>
    </row>
    <row r="732" spans="1:20" ht="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8"/>
      <c r="N732" s="8"/>
      <c r="O732" s="8"/>
      <c r="P732" s="8"/>
      <c r="Q732" s="73"/>
      <c r="R732" s="73"/>
      <c r="S732" s="8"/>
      <c r="T732" s="8"/>
    </row>
    <row r="733" spans="1:20" ht="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8"/>
      <c r="N733" s="8"/>
      <c r="O733" s="8"/>
      <c r="P733" s="8"/>
      <c r="Q733" s="73"/>
      <c r="R733" s="73"/>
      <c r="S733" s="8"/>
      <c r="T733" s="8"/>
    </row>
    <row r="734" spans="1:20" ht="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8"/>
      <c r="N734" s="8"/>
      <c r="O734" s="8"/>
      <c r="P734" s="8"/>
      <c r="Q734" s="73"/>
      <c r="R734" s="73"/>
      <c r="S734" s="8"/>
      <c r="T734" s="8"/>
    </row>
    <row r="735" spans="1:20" ht="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8"/>
      <c r="N735" s="8"/>
      <c r="O735" s="8"/>
      <c r="P735" s="8"/>
      <c r="Q735" s="73"/>
      <c r="R735" s="73"/>
      <c r="S735" s="8"/>
      <c r="T735" s="8"/>
    </row>
    <row r="736" spans="1:20" ht="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8"/>
      <c r="N736" s="8"/>
      <c r="O736" s="8"/>
      <c r="P736" s="8"/>
      <c r="Q736" s="73"/>
      <c r="R736" s="73"/>
      <c r="S736" s="8"/>
      <c r="T736" s="8"/>
    </row>
    <row r="737" spans="1:20" ht="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8"/>
      <c r="N737" s="8"/>
      <c r="O737" s="8"/>
      <c r="P737" s="8"/>
      <c r="Q737" s="73"/>
      <c r="R737" s="73"/>
      <c r="S737" s="8"/>
      <c r="T737" s="8"/>
    </row>
    <row r="738" spans="1:20" ht="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8"/>
      <c r="N738" s="8"/>
      <c r="O738" s="8"/>
      <c r="P738" s="8"/>
      <c r="Q738" s="73"/>
      <c r="R738" s="73"/>
      <c r="S738" s="8"/>
      <c r="T738" s="8"/>
    </row>
    <row r="739" spans="1:20" ht="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8"/>
      <c r="N739" s="8"/>
      <c r="O739" s="8"/>
      <c r="P739" s="8"/>
      <c r="Q739" s="73"/>
      <c r="R739" s="73"/>
      <c r="S739" s="8"/>
      <c r="T739" s="8"/>
    </row>
    <row r="740" spans="1:20" ht="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8"/>
      <c r="N740" s="8"/>
      <c r="O740" s="8"/>
      <c r="P740" s="8"/>
      <c r="Q740" s="73"/>
      <c r="R740" s="73"/>
      <c r="S740" s="8"/>
      <c r="T740" s="8"/>
    </row>
    <row r="741" spans="1:20" ht="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8"/>
      <c r="N741" s="8"/>
      <c r="O741" s="8"/>
      <c r="P741" s="8"/>
      <c r="Q741" s="73"/>
      <c r="R741" s="73"/>
      <c r="S741" s="8"/>
      <c r="T741" s="8"/>
    </row>
    <row r="742" spans="1:20" ht="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8"/>
      <c r="N742" s="8"/>
      <c r="O742" s="8"/>
      <c r="P742" s="8"/>
      <c r="Q742" s="73"/>
      <c r="R742" s="73"/>
      <c r="S742" s="8"/>
      <c r="T742" s="8"/>
    </row>
    <row r="743" spans="1:20" ht="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8"/>
      <c r="N743" s="8"/>
      <c r="O743" s="8"/>
      <c r="P743" s="8"/>
      <c r="Q743" s="73"/>
      <c r="R743" s="73"/>
      <c r="S743" s="8"/>
      <c r="T743" s="8"/>
    </row>
    <row r="744" spans="1:20" ht="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8"/>
      <c r="N744" s="8"/>
      <c r="O744" s="8"/>
      <c r="P744" s="8"/>
      <c r="Q744" s="73"/>
      <c r="R744" s="73"/>
      <c r="S744" s="8"/>
      <c r="T744" s="8"/>
    </row>
    <row r="745" spans="1:20" ht="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8"/>
      <c r="N745" s="8"/>
      <c r="O745" s="8"/>
      <c r="P745" s="8"/>
      <c r="Q745" s="73"/>
      <c r="R745" s="73"/>
      <c r="S745" s="8"/>
      <c r="T745" s="8"/>
    </row>
    <row r="746" spans="1:20" ht="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8"/>
      <c r="N746" s="8"/>
      <c r="O746" s="8"/>
      <c r="P746" s="8"/>
      <c r="Q746" s="73"/>
      <c r="R746" s="73"/>
      <c r="S746" s="8"/>
      <c r="T746" s="8"/>
    </row>
    <row r="747" spans="1:20" ht="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8"/>
      <c r="N747" s="8"/>
      <c r="O747" s="8"/>
      <c r="P747" s="8"/>
      <c r="Q747" s="73"/>
      <c r="R747" s="73"/>
      <c r="S747" s="8"/>
      <c r="T747" s="8"/>
    </row>
    <row r="748" spans="1:20" ht="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8"/>
      <c r="N748" s="8"/>
      <c r="O748" s="8"/>
      <c r="P748" s="8"/>
      <c r="Q748" s="73"/>
      <c r="R748" s="73"/>
      <c r="S748" s="8"/>
      <c r="T748" s="8"/>
    </row>
    <row r="749" spans="1:20" ht="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8"/>
      <c r="N749" s="8"/>
      <c r="O749" s="8"/>
      <c r="P749" s="8"/>
      <c r="Q749" s="73"/>
      <c r="R749" s="73"/>
      <c r="S749" s="8"/>
      <c r="T749" s="8"/>
    </row>
    <row r="750" spans="1:20" ht="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8"/>
      <c r="N750" s="8"/>
      <c r="O750" s="8"/>
      <c r="P750" s="8"/>
      <c r="Q750" s="73"/>
      <c r="R750" s="73"/>
      <c r="S750" s="8"/>
      <c r="T750" s="8"/>
    </row>
    <row r="751" spans="1:20" ht="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8"/>
      <c r="N751" s="8"/>
      <c r="O751" s="8"/>
      <c r="P751" s="8"/>
      <c r="Q751" s="73"/>
      <c r="R751" s="73"/>
      <c r="S751" s="8"/>
      <c r="T751" s="8"/>
    </row>
    <row r="752" spans="1:20" ht="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8"/>
      <c r="N752" s="8"/>
      <c r="O752" s="8"/>
      <c r="P752" s="8"/>
      <c r="Q752" s="73"/>
      <c r="R752" s="73"/>
      <c r="S752" s="8"/>
      <c r="T752" s="8"/>
    </row>
    <row r="753" spans="1:20" ht="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8"/>
      <c r="N753" s="8"/>
      <c r="O753" s="8"/>
      <c r="P753" s="8"/>
      <c r="Q753" s="73"/>
      <c r="R753" s="73"/>
      <c r="S753" s="8"/>
      <c r="T753" s="8"/>
    </row>
    <row r="754" spans="1:20" ht="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8"/>
      <c r="N754" s="8"/>
      <c r="O754" s="8"/>
      <c r="P754" s="8"/>
      <c r="Q754" s="73"/>
      <c r="R754" s="73"/>
      <c r="S754" s="8"/>
      <c r="T754" s="8"/>
    </row>
    <row r="755" spans="1:20" ht="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8"/>
      <c r="N755" s="8"/>
      <c r="O755" s="8"/>
      <c r="P755" s="8"/>
      <c r="Q755" s="73"/>
      <c r="R755" s="73"/>
      <c r="S755" s="8"/>
      <c r="T755" s="8"/>
    </row>
    <row r="756" spans="1:20" ht="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8"/>
      <c r="N756" s="8"/>
      <c r="O756" s="8"/>
      <c r="P756" s="8"/>
      <c r="Q756" s="73"/>
      <c r="R756" s="73"/>
      <c r="S756" s="8"/>
      <c r="T756" s="8"/>
    </row>
    <row r="757" spans="1:20" ht="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8"/>
      <c r="N757" s="8"/>
      <c r="O757" s="8"/>
      <c r="P757" s="8"/>
      <c r="Q757" s="73"/>
      <c r="R757" s="73"/>
      <c r="S757" s="8"/>
      <c r="T757" s="8"/>
    </row>
    <row r="758" spans="1:20" ht="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8"/>
      <c r="N758" s="8"/>
      <c r="O758" s="8"/>
      <c r="P758" s="8"/>
      <c r="Q758" s="73"/>
      <c r="R758" s="73"/>
      <c r="S758" s="8"/>
      <c r="T758" s="8"/>
    </row>
    <row r="759" spans="1:20" ht="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8"/>
      <c r="N759" s="8"/>
      <c r="O759" s="8"/>
      <c r="P759" s="8"/>
      <c r="Q759" s="73"/>
      <c r="R759" s="73"/>
      <c r="S759" s="8"/>
      <c r="T759" s="8"/>
    </row>
    <row r="760" spans="1:20" ht="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8"/>
      <c r="N760" s="8"/>
      <c r="O760" s="8"/>
      <c r="P760" s="8"/>
      <c r="Q760" s="73"/>
      <c r="R760" s="73"/>
      <c r="S760" s="8"/>
      <c r="T760" s="8"/>
    </row>
    <row r="761" spans="1:20" ht="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8"/>
      <c r="N761" s="8"/>
      <c r="O761" s="8"/>
      <c r="P761" s="8"/>
      <c r="Q761" s="73"/>
      <c r="R761" s="73"/>
      <c r="S761" s="8"/>
      <c r="T761" s="8"/>
    </row>
    <row r="762" spans="1:20" ht="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8"/>
      <c r="N762" s="8"/>
      <c r="O762" s="8"/>
      <c r="P762" s="8"/>
      <c r="Q762" s="73"/>
      <c r="R762" s="73"/>
      <c r="S762" s="8"/>
      <c r="T762" s="8"/>
    </row>
    <row r="763" spans="1:20" ht="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8"/>
      <c r="N763" s="8"/>
      <c r="O763" s="8"/>
      <c r="P763" s="8"/>
      <c r="Q763" s="73"/>
      <c r="R763" s="73"/>
      <c r="S763" s="8"/>
      <c r="T763" s="8"/>
    </row>
    <row r="764" spans="1:20" ht="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8"/>
      <c r="N764" s="8"/>
      <c r="O764" s="8"/>
      <c r="P764" s="8"/>
      <c r="Q764" s="73"/>
      <c r="R764" s="73"/>
      <c r="S764" s="8"/>
      <c r="T764" s="8"/>
    </row>
    <row r="765" spans="1:20" ht="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8"/>
      <c r="N765" s="8"/>
      <c r="O765" s="8"/>
      <c r="P765" s="8"/>
      <c r="Q765" s="73"/>
      <c r="R765" s="73"/>
      <c r="S765" s="8"/>
      <c r="T765" s="8"/>
    </row>
    <row r="766" spans="1:20" ht="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8"/>
      <c r="N766" s="8"/>
      <c r="O766" s="8"/>
      <c r="P766" s="8"/>
      <c r="Q766" s="73"/>
      <c r="R766" s="73"/>
      <c r="S766" s="8"/>
      <c r="T766" s="8"/>
    </row>
    <row r="767" spans="1:20" ht="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8"/>
      <c r="N767" s="8"/>
      <c r="O767" s="8"/>
      <c r="P767" s="8"/>
      <c r="Q767" s="73"/>
      <c r="R767" s="73"/>
      <c r="S767" s="8"/>
      <c r="T767" s="8"/>
    </row>
    <row r="768" spans="1:20" ht="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8"/>
      <c r="N768" s="8"/>
      <c r="O768" s="8"/>
      <c r="P768" s="8"/>
      <c r="Q768" s="73"/>
      <c r="R768" s="73"/>
      <c r="S768" s="8"/>
      <c r="T768" s="8"/>
    </row>
    <row r="769" spans="1:20" ht="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8"/>
      <c r="N769" s="8"/>
      <c r="O769" s="8"/>
      <c r="P769" s="8"/>
      <c r="Q769" s="73"/>
      <c r="R769" s="73"/>
      <c r="S769" s="8"/>
      <c r="T769" s="8"/>
    </row>
    <row r="770" spans="1:20" ht="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8"/>
      <c r="N770" s="8"/>
      <c r="O770" s="8"/>
      <c r="P770" s="8"/>
      <c r="Q770" s="73"/>
      <c r="R770" s="73"/>
      <c r="S770" s="8"/>
      <c r="T770" s="8"/>
    </row>
    <row r="771" spans="1:20" ht="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8"/>
      <c r="N771" s="8"/>
      <c r="O771" s="8"/>
      <c r="P771" s="8"/>
      <c r="Q771" s="73"/>
      <c r="R771" s="73"/>
      <c r="S771" s="8"/>
      <c r="T771" s="8"/>
    </row>
    <row r="772" spans="1:20" ht="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8"/>
      <c r="N772" s="8"/>
      <c r="O772" s="8"/>
      <c r="P772" s="8"/>
      <c r="Q772" s="73"/>
      <c r="R772" s="73"/>
      <c r="S772" s="8"/>
      <c r="T772" s="8"/>
    </row>
    <row r="773" spans="1:20" ht="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8"/>
      <c r="N773" s="8"/>
      <c r="O773" s="8"/>
      <c r="P773" s="8"/>
      <c r="Q773" s="73"/>
      <c r="R773" s="73"/>
      <c r="S773" s="8"/>
      <c r="T773" s="8"/>
    </row>
    <row r="774" spans="1:20" ht="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8"/>
      <c r="N774" s="8"/>
      <c r="O774" s="8"/>
      <c r="P774" s="8"/>
      <c r="Q774" s="73"/>
      <c r="R774" s="73"/>
      <c r="S774" s="8"/>
      <c r="T774" s="8"/>
    </row>
    <row r="775" spans="1:20" ht="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8"/>
      <c r="N775" s="8"/>
      <c r="O775" s="8"/>
      <c r="P775" s="8"/>
      <c r="Q775" s="73"/>
      <c r="R775" s="73"/>
      <c r="S775" s="8"/>
      <c r="T775" s="8"/>
    </row>
    <row r="776" spans="1:20" ht="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8"/>
      <c r="N776" s="8"/>
      <c r="O776" s="8"/>
      <c r="P776" s="8"/>
      <c r="Q776" s="73"/>
      <c r="R776" s="73"/>
      <c r="S776" s="8"/>
      <c r="T776" s="8"/>
    </row>
    <row r="777" spans="1:20" ht="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8"/>
      <c r="N777" s="8"/>
      <c r="O777" s="8"/>
      <c r="P777" s="8"/>
      <c r="Q777" s="73"/>
      <c r="R777" s="73"/>
      <c r="S777" s="8"/>
      <c r="T777" s="8"/>
    </row>
    <row r="778" spans="1:20" ht="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8"/>
      <c r="N778" s="8"/>
      <c r="O778" s="8"/>
      <c r="P778" s="8"/>
      <c r="Q778" s="73"/>
      <c r="R778" s="73"/>
      <c r="S778" s="8"/>
      <c r="T778" s="8"/>
    </row>
    <row r="779" spans="1:20" ht="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8"/>
      <c r="N779" s="8"/>
      <c r="O779" s="8"/>
      <c r="P779" s="8"/>
      <c r="Q779" s="73"/>
      <c r="R779" s="73"/>
      <c r="S779" s="8"/>
      <c r="T779" s="8"/>
    </row>
    <row r="780" spans="1:20" ht="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8"/>
      <c r="N780" s="8"/>
      <c r="O780" s="8"/>
      <c r="P780" s="8"/>
      <c r="Q780" s="73"/>
      <c r="R780" s="73"/>
      <c r="S780" s="8"/>
      <c r="T780" s="8"/>
    </row>
    <row r="781" spans="1:20" ht="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8"/>
      <c r="N781" s="8"/>
      <c r="O781" s="8"/>
      <c r="P781" s="8"/>
      <c r="Q781" s="73"/>
      <c r="R781" s="73"/>
      <c r="S781" s="8"/>
      <c r="T781" s="8"/>
    </row>
    <row r="782" spans="1:20" ht="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8"/>
      <c r="N782" s="8"/>
      <c r="O782" s="8"/>
      <c r="P782" s="8"/>
      <c r="Q782" s="73"/>
      <c r="R782" s="73"/>
      <c r="S782" s="8"/>
      <c r="T782" s="8"/>
    </row>
    <row r="783" spans="1:20" ht="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8"/>
      <c r="N783" s="8"/>
      <c r="O783" s="8"/>
      <c r="P783" s="8"/>
      <c r="Q783" s="73"/>
      <c r="R783" s="73"/>
      <c r="S783" s="8"/>
      <c r="T783" s="8"/>
    </row>
    <row r="784" spans="1:20" ht="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8"/>
      <c r="N784" s="8"/>
      <c r="O784" s="8"/>
      <c r="P784" s="8"/>
      <c r="Q784" s="73"/>
      <c r="R784" s="73"/>
      <c r="S784" s="8"/>
      <c r="T784" s="8"/>
    </row>
    <row r="785" spans="1:20" ht="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8"/>
      <c r="N785" s="8"/>
      <c r="O785" s="8"/>
      <c r="P785" s="8"/>
      <c r="Q785" s="73"/>
      <c r="R785" s="73"/>
      <c r="S785" s="8"/>
      <c r="T785" s="8"/>
    </row>
    <row r="786" spans="1:20" ht="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8"/>
      <c r="N786" s="8"/>
      <c r="O786" s="8"/>
      <c r="P786" s="8"/>
      <c r="Q786" s="73"/>
      <c r="R786" s="73"/>
      <c r="S786" s="8"/>
      <c r="T786" s="8"/>
    </row>
    <row r="787" spans="1:20" ht="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8"/>
      <c r="N787" s="8"/>
      <c r="O787" s="8"/>
      <c r="P787" s="8"/>
      <c r="Q787" s="73"/>
      <c r="R787" s="73"/>
      <c r="S787" s="8"/>
      <c r="T787" s="8"/>
    </row>
    <row r="788" spans="1:20" ht="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8"/>
      <c r="N788" s="8"/>
      <c r="O788" s="8"/>
      <c r="P788" s="8"/>
      <c r="Q788" s="73"/>
      <c r="R788" s="73"/>
      <c r="S788" s="8"/>
      <c r="T788" s="8"/>
    </row>
    <row r="789" spans="1:20" ht="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8"/>
      <c r="N789" s="8"/>
      <c r="O789" s="8"/>
      <c r="P789" s="8"/>
      <c r="Q789" s="73"/>
      <c r="R789" s="73"/>
      <c r="S789" s="8"/>
      <c r="T789" s="8"/>
    </row>
    <row r="790" spans="1:20" ht="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8"/>
      <c r="N790" s="8"/>
      <c r="O790" s="8"/>
      <c r="P790" s="8"/>
      <c r="Q790" s="73"/>
      <c r="R790" s="73"/>
      <c r="S790" s="8"/>
      <c r="T790" s="8"/>
    </row>
    <row r="791" spans="1:20" ht="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8"/>
      <c r="N791" s="8"/>
      <c r="O791" s="8"/>
      <c r="P791" s="8"/>
      <c r="Q791" s="73"/>
      <c r="R791" s="73"/>
      <c r="S791" s="8"/>
      <c r="T791" s="8"/>
    </row>
    <row r="792" spans="1:20" ht="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8"/>
      <c r="N792" s="8"/>
      <c r="O792" s="8"/>
      <c r="P792" s="8"/>
      <c r="Q792" s="73"/>
      <c r="R792" s="73"/>
      <c r="S792" s="8"/>
      <c r="T792" s="8"/>
    </row>
    <row r="793" spans="1:20" ht="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8"/>
      <c r="N793" s="8"/>
      <c r="O793" s="8"/>
      <c r="P793" s="8"/>
      <c r="Q793" s="73"/>
      <c r="R793" s="73"/>
      <c r="S793" s="8"/>
      <c r="T793" s="8"/>
    </row>
    <row r="794" spans="1:20" ht="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8"/>
      <c r="N794" s="8"/>
      <c r="O794" s="8"/>
      <c r="P794" s="8"/>
      <c r="Q794" s="73"/>
      <c r="R794" s="73"/>
      <c r="S794" s="8"/>
      <c r="T794" s="8"/>
    </row>
    <row r="795" spans="1:20" ht="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8"/>
      <c r="N795" s="8"/>
      <c r="O795" s="8"/>
      <c r="P795" s="8"/>
      <c r="Q795" s="73"/>
      <c r="R795" s="73"/>
      <c r="S795" s="8"/>
      <c r="T795" s="8"/>
    </row>
    <row r="796" spans="1:20" ht="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8"/>
      <c r="N796" s="8"/>
      <c r="O796" s="8"/>
      <c r="P796" s="8"/>
      <c r="Q796" s="73"/>
      <c r="R796" s="73"/>
      <c r="S796" s="8"/>
      <c r="T796" s="8"/>
    </row>
    <row r="797" spans="1:20" ht="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8"/>
      <c r="N797" s="8"/>
      <c r="O797" s="8"/>
      <c r="P797" s="8"/>
      <c r="Q797" s="73"/>
      <c r="R797" s="73"/>
      <c r="S797" s="8"/>
      <c r="T797" s="8"/>
    </row>
    <row r="798" spans="1:20" ht="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8"/>
      <c r="N798" s="8"/>
      <c r="O798" s="8"/>
      <c r="P798" s="8"/>
      <c r="Q798" s="73"/>
      <c r="R798" s="73"/>
      <c r="S798" s="8"/>
      <c r="T798" s="8"/>
    </row>
    <row r="799" spans="1:20" ht="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8"/>
      <c r="N799" s="8"/>
      <c r="O799" s="8"/>
      <c r="P799" s="8"/>
      <c r="Q799" s="73"/>
      <c r="R799" s="73"/>
      <c r="S799" s="8"/>
      <c r="T799" s="8"/>
    </row>
    <row r="800" spans="1:20" ht="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8"/>
      <c r="N800" s="8"/>
      <c r="O800" s="8"/>
      <c r="P800" s="8"/>
      <c r="Q800" s="73"/>
      <c r="R800" s="73"/>
      <c r="S800" s="8"/>
      <c r="T800" s="8"/>
    </row>
    <row r="801" spans="1:20" ht="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8"/>
      <c r="N801" s="8"/>
      <c r="O801" s="8"/>
      <c r="P801" s="8"/>
      <c r="Q801" s="73"/>
      <c r="R801" s="73"/>
      <c r="S801" s="8"/>
      <c r="T801" s="8"/>
    </row>
    <row r="802" spans="1:20" ht="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8"/>
      <c r="N802" s="8"/>
      <c r="O802" s="8"/>
      <c r="P802" s="8"/>
      <c r="Q802" s="73"/>
      <c r="R802" s="73"/>
      <c r="S802" s="8"/>
      <c r="T802" s="8"/>
    </row>
    <row r="803" spans="1:20" ht="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8"/>
      <c r="N803" s="8"/>
      <c r="O803" s="8"/>
      <c r="P803" s="8"/>
      <c r="Q803" s="73"/>
      <c r="R803" s="73"/>
      <c r="S803" s="8"/>
      <c r="T803" s="8"/>
    </row>
    <row r="804" spans="1:20" ht="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8"/>
      <c r="N804" s="8"/>
      <c r="O804" s="8"/>
      <c r="P804" s="8"/>
      <c r="Q804" s="73"/>
      <c r="R804" s="73"/>
      <c r="S804" s="8"/>
      <c r="T804" s="8"/>
    </row>
    <row r="805" spans="1:20" ht="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8"/>
      <c r="N805" s="8"/>
      <c r="O805" s="8"/>
      <c r="P805" s="8"/>
      <c r="Q805" s="73"/>
      <c r="R805" s="73"/>
      <c r="S805" s="8"/>
      <c r="T805" s="8"/>
    </row>
    <row r="806" spans="1:20" ht="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8"/>
      <c r="N806" s="8"/>
      <c r="O806" s="8"/>
      <c r="P806" s="8"/>
      <c r="Q806" s="73"/>
      <c r="R806" s="73"/>
      <c r="S806" s="8"/>
      <c r="T806" s="8"/>
    </row>
    <row r="807" spans="1:20" ht="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8"/>
      <c r="N807" s="8"/>
      <c r="O807" s="8"/>
      <c r="P807" s="8"/>
      <c r="Q807" s="73"/>
      <c r="R807" s="73"/>
      <c r="S807" s="8"/>
      <c r="T807" s="8"/>
    </row>
    <row r="808" spans="1:20" ht="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8"/>
      <c r="N808" s="8"/>
      <c r="O808" s="8"/>
      <c r="P808" s="8"/>
      <c r="Q808" s="73"/>
      <c r="R808" s="73"/>
      <c r="S808" s="8"/>
      <c r="T808" s="8"/>
    </row>
    <row r="809" spans="1:20" ht="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8"/>
      <c r="N809" s="8"/>
      <c r="O809" s="8"/>
      <c r="P809" s="8"/>
      <c r="Q809" s="73"/>
      <c r="R809" s="73"/>
      <c r="S809" s="8"/>
      <c r="T809" s="8"/>
    </row>
    <row r="810" spans="1:20" ht="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8"/>
      <c r="N810" s="8"/>
      <c r="O810" s="8"/>
      <c r="P810" s="8"/>
      <c r="Q810" s="73"/>
      <c r="R810" s="73"/>
      <c r="S810" s="8"/>
      <c r="T810" s="8"/>
    </row>
    <row r="811" spans="1:20" ht="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8"/>
      <c r="N811" s="8"/>
      <c r="O811" s="8"/>
      <c r="P811" s="8"/>
      <c r="Q811" s="73"/>
      <c r="R811" s="73"/>
      <c r="S811" s="8"/>
      <c r="T811" s="8"/>
    </row>
    <row r="812" spans="1:20" ht="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8"/>
      <c r="N812" s="8"/>
      <c r="O812" s="8"/>
      <c r="P812" s="8"/>
      <c r="Q812" s="73"/>
      <c r="R812" s="73"/>
      <c r="S812" s="8"/>
      <c r="T812" s="8"/>
    </row>
    <row r="813" spans="1:20" ht="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8"/>
      <c r="N813" s="8"/>
      <c r="O813" s="8"/>
      <c r="P813" s="8"/>
      <c r="Q813" s="73"/>
      <c r="R813" s="73"/>
      <c r="S813" s="8"/>
      <c r="T813" s="8"/>
    </row>
    <row r="814" spans="1:20" ht="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8"/>
      <c r="N814" s="8"/>
      <c r="O814" s="8"/>
      <c r="P814" s="8"/>
      <c r="Q814" s="73"/>
      <c r="R814" s="73"/>
      <c r="S814" s="8"/>
      <c r="T814" s="8"/>
    </row>
    <row r="815" spans="1:20" ht="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8"/>
      <c r="N815" s="8"/>
      <c r="O815" s="8"/>
      <c r="P815" s="8"/>
      <c r="Q815" s="73"/>
      <c r="R815" s="73"/>
      <c r="S815" s="8"/>
      <c r="T815" s="8"/>
    </row>
    <row r="816" spans="1:20" ht="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8"/>
      <c r="N816" s="8"/>
      <c r="O816" s="8"/>
      <c r="P816" s="8"/>
      <c r="Q816" s="73"/>
      <c r="R816" s="73"/>
      <c r="S816" s="8"/>
      <c r="T816" s="8"/>
    </row>
    <row r="817" spans="1:20" ht="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8"/>
      <c r="N817" s="8"/>
      <c r="O817" s="8"/>
      <c r="P817" s="8"/>
      <c r="Q817" s="73"/>
      <c r="R817" s="73"/>
      <c r="S817" s="8"/>
      <c r="T817" s="8"/>
    </row>
    <row r="818" spans="1:20" ht="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8"/>
      <c r="N818" s="8"/>
      <c r="O818" s="8"/>
      <c r="P818" s="8"/>
      <c r="Q818" s="73"/>
      <c r="R818" s="73"/>
      <c r="S818" s="8"/>
      <c r="T818" s="8"/>
    </row>
    <row r="819" spans="1:20" ht="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8"/>
      <c r="N819" s="8"/>
      <c r="O819" s="8"/>
      <c r="P819" s="8"/>
      <c r="Q819" s="73"/>
      <c r="R819" s="73"/>
      <c r="S819" s="8"/>
      <c r="T819" s="8"/>
    </row>
    <row r="820" spans="1:20" ht="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8"/>
      <c r="N820" s="8"/>
      <c r="O820" s="8"/>
      <c r="P820" s="8"/>
      <c r="Q820" s="73"/>
      <c r="R820" s="73"/>
      <c r="S820" s="8"/>
      <c r="T820" s="8"/>
    </row>
    <row r="821" spans="1:20" ht="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8"/>
      <c r="N821" s="8"/>
      <c r="O821" s="8"/>
      <c r="P821" s="8"/>
      <c r="Q821" s="73"/>
      <c r="R821" s="73"/>
      <c r="S821" s="8"/>
      <c r="T821" s="8"/>
    </row>
    <row r="822" spans="1:20" ht="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8"/>
      <c r="N822" s="8"/>
      <c r="O822" s="8"/>
      <c r="P822" s="8"/>
      <c r="Q822" s="73"/>
      <c r="R822" s="73"/>
      <c r="S822" s="8"/>
      <c r="T822" s="8"/>
    </row>
    <row r="823" spans="1:20" ht="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8"/>
      <c r="N823" s="8"/>
      <c r="O823" s="8"/>
      <c r="P823" s="8"/>
      <c r="Q823" s="73"/>
      <c r="R823" s="73"/>
      <c r="S823" s="8"/>
      <c r="T823" s="8"/>
    </row>
    <row r="824" spans="1:20" ht="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8"/>
      <c r="N824" s="8"/>
      <c r="O824" s="8"/>
      <c r="P824" s="8"/>
      <c r="Q824" s="73"/>
      <c r="R824" s="73"/>
      <c r="S824" s="8"/>
      <c r="T824" s="8"/>
    </row>
    <row r="825" spans="1:20" ht="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8"/>
      <c r="N825" s="8"/>
      <c r="O825" s="8"/>
      <c r="P825" s="8"/>
      <c r="Q825" s="73"/>
      <c r="R825" s="73"/>
      <c r="S825" s="8"/>
      <c r="T825" s="8"/>
    </row>
    <row r="826" spans="1:20" ht="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8"/>
      <c r="N826" s="8"/>
      <c r="O826" s="8"/>
      <c r="P826" s="8"/>
      <c r="Q826" s="73"/>
      <c r="R826" s="73"/>
      <c r="S826" s="8"/>
      <c r="T826" s="8"/>
    </row>
    <row r="827" spans="1:20" ht="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8"/>
      <c r="N827" s="8"/>
      <c r="O827" s="8"/>
      <c r="P827" s="8"/>
      <c r="Q827" s="73"/>
      <c r="R827" s="73"/>
      <c r="S827" s="8"/>
      <c r="T827" s="8"/>
    </row>
    <row r="828" spans="1:20" ht="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8"/>
      <c r="N828" s="8"/>
      <c r="O828" s="8"/>
      <c r="P828" s="8"/>
      <c r="Q828" s="73"/>
      <c r="R828" s="73"/>
      <c r="S828" s="8"/>
      <c r="T828" s="8"/>
    </row>
    <row r="829" spans="1:20" ht="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8"/>
      <c r="N829" s="8"/>
      <c r="O829" s="8"/>
      <c r="P829" s="8"/>
      <c r="Q829" s="73"/>
      <c r="R829" s="73"/>
      <c r="S829" s="8"/>
      <c r="T829" s="8"/>
    </row>
    <row r="830" spans="1:20" ht="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8"/>
      <c r="N830" s="8"/>
      <c r="O830" s="8"/>
      <c r="P830" s="8"/>
      <c r="Q830" s="73"/>
      <c r="R830" s="73"/>
      <c r="S830" s="8"/>
      <c r="T830" s="8"/>
    </row>
    <row r="831" spans="1:20" ht="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8"/>
      <c r="N831" s="8"/>
      <c r="O831" s="8"/>
      <c r="P831" s="8"/>
      <c r="Q831" s="73"/>
      <c r="R831" s="73"/>
      <c r="S831" s="8"/>
      <c r="T831" s="8"/>
    </row>
    <row r="832" spans="1:20" ht="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8"/>
      <c r="N832" s="8"/>
      <c r="O832" s="8"/>
      <c r="P832" s="8"/>
      <c r="Q832" s="73"/>
      <c r="R832" s="73"/>
      <c r="S832" s="8"/>
      <c r="T832" s="8"/>
    </row>
    <row r="833" spans="1:20" ht="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8"/>
      <c r="N833" s="8"/>
      <c r="O833" s="8"/>
      <c r="P833" s="8"/>
      <c r="Q833" s="73"/>
      <c r="R833" s="73"/>
      <c r="S833" s="8"/>
      <c r="T833" s="8"/>
    </row>
    <row r="834" spans="1:20" ht="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8"/>
      <c r="N834" s="8"/>
      <c r="O834" s="8"/>
      <c r="P834" s="8"/>
      <c r="Q834" s="73"/>
      <c r="R834" s="73"/>
      <c r="S834" s="8"/>
      <c r="T834" s="8"/>
    </row>
    <row r="835" spans="1:20" ht="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8"/>
      <c r="N835" s="8"/>
      <c r="O835" s="8"/>
      <c r="P835" s="8"/>
      <c r="Q835" s="73"/>
      <c r="R835" s="73"/>
      <c r="S835" s="8"/>
      <c r="T835" s="8"/>
    </row>
    <row r="836" spans="1:20" ht="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8"/>
      <c r="N836" s="8"/>
      <c r="O836" s="8"/>
      <c r="P836" s="8"/>
      <c r="Q836" s="73"/>
      <c r="R836" s="73"/>
      <c r="S836" s="8"/>
      <c r="T836" s="8"/>
    </row>
    <row r="837" spans="1:20" ht="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8"/>
      <c r="N837" s="8"/>
      <c r="O837" s="8"/>
      <c r="P837" s="8"/>
      <c r="Q837" s="73"/>
      <c r="R837" s="73"/>
      <c r="S837" s="8"/>
      <c r="T837" s="8"/>
    </row>
    <row r="838" spans="1:20" ht="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8"/>
      <c r="N838" s="8"/>
      <c r="O838" s="8"/>
      <c r="P838" s="8"/>
      <c r="Q838" s="73"/>
      <c r="R838" s="73"/>
      <c r="S838" s="8"/>
      <c r="T838" s="8"/>
    </row>
    <row r="839" spans="1:20" ht="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8"/>
      <c r="N839" s="8"/>
      <c r="O839" s="8"/>
      <c r="P839" s="8"/>
      <c r="Q839" s="73"/>
      <c r="R839" s="73"/>
      <c r="S839" s="8"/>
      <c r="T839" s="8"/>
    </row>
    <row r="840" spans="1:20" ht="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8"/>
      <c r="N840" s="8"/>
      <c r="O840" s="8"/>
      <c r="P840" s="8"/>
      <c r="Q840" s="73"/>
      <c r="R840" s="73"/>
      <c r="S840" s="8"/>
      <c r="T840" s="8"/>
    </row>
    <row r="841" spans="1:20" ht="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8"/>
      <c r="N841" s="8"/>
      <c r="O841" s="8"/>
      <c r="P841" s="8"/>
      <c r="Q841" s="73"/>
      <c r="R841" s="73"/>
      <c r="S841" s="8"/>
      <c r="T841" s="8"/>
    </row>
    <row r="842" spans="1:20" ht="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8"/>
      <c r="N842" s="8"/>
      <c r="O842" s="8"/>
      <c r="P842" s="8"/>
      <c r="Q842" s="73"/>
      <c r="R842" s="73"/>
      <c r="S842" s="8"/>
      <c r="T842" s="8"/>
    </row>
    <row r="843" spans="1:20" ht="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8"/>
      <c r="N843" s="8"/>
      <c r="O843" s="8"/>
      <c r="P843" s="8"/>
      <c r="Q843" s="73"/>
      <c r="R843" s="73"/>
      <c r="S843" s="8"/>
      <c r="T843" s="8"/>
    </row>
    <row r="844" spans="1:20" ht="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8"/>
      <c r="N844" s="8"/>
      <c r="O844" s="8"/>
      <c r="P844" s="8"/>
      <c r="Q844" s="73"/>
      <c r="R844" s="73"/>
      <c r="S844" s="8"/>
      <c r="T844" s="8"/>
    </row>
    <row r="845" spans="1:20" ht="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8"/>
      <c r="N845" s="8"/>
      <c r="O845" s="8"/>
      <c r="P845" s="8"/>
      <c r="Q845" s="73"/>
      <c r="R845" s="73"/>
      <c r="S845" s="8"/>
      <c r="T845" s="8"/>
    </row>
    <row r="846" spans="1:20" ht="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8"/>
      <c r="N846" s="8"/>
      <c r="O846" s="8"/>
      <c r="P846" s="8"/>
      <c r="Q846" s="73"/>
      <c r="R846" s="73"/>
      <c r="S846" s="8"/>
      <c r="T846" s="8"/>
    </row>
    <row r="847" spans="1:20" ht="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8"/>
      <c r="N847" s="8"/>
      <c r="O847" s="8"/>
      <c r="P847" s="8"/>
      <c r="Q847" s="73"/>
      <c r="R847" s="73"/>
      <c r="S847" s="8"/>
      <c r="T847" s="8"/>
    </row>
    <row r="848" spans="1:20" ht="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8"/>
      <c r="N848" s="8"/>
      <c r="O848" s="8"/>
      <c r="P848" s="8"/>
      <c r="Q848" s="73"/>
      <c r="R848" s="73"/>
      <c r="S848" s="8"/>
      <c r="T848" s="8"/>
    </row>
    <row r="849" spans="1:20" ht="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8"/>
      <c r="N849" s="8"/>
      <c r="O849" s="8"/>
      <c r="P849" s="8"/>
      <c r="Q849" s="73"/>
      <c r="R849" s="73"/>
      <c r="S849" s="8"/>
      <c r="T849" s="8"/>
    </row>
    <row r="850" spans="1:20" ht="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8"/>
      <c r="N850" s="8"/>
      <c r="O850" s="8"/>
      <c r="P850" s="8"/>
      <c r="Q850" s="73"/>
      <c r="R850" s="73"/>
      <c r="S850" s="8"/>
      <c r="T850" s="8"/>
    </row>
    <row r="851" spans="1:20" ht="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8"/>
      <c r="N851" s="8"/>
      <c r="O851" s="8"/>
      <c r="P851" s="8"/>
      <c r="Q851" s="73"/>
      <c r="R851" s="73"/>
      <c r="S851" s="8"/>
      <c r="T851" s="8"/>
    </row>
    <row r="852" spans="1:20" ht="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8"/>
      <c r="N852" s="8"/>
      <c r="O852" s="8"/>
      <c r="P852" s="8"/>
      <c r="Q852" s="73"/>
      <c r="R852" s="73"/>
      <c r="S852" s="8"/>
      <c r="T852" s="8"/>
    </row>
    <row r="853" spans="1:20" ht="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8"/>
      <c r="N853" s="8"/>
      <c r="O853" s="8"/>
      <c r="P853" s="8"/>
      <c r="Q853" s="73"/>
      <c r="R853" s="73"/>
      <c r="S853" s="8"/>
      <c r="T853" s="8"/>
    </row>
    <row r="854" spans="1:20" ht="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8"/>
      <c r="N854" s="8"/>
      <c r="O854" s="8"/>
      <c r="P854" s="8"/>
      <c r="Q854" s="73"/>
      <c r="R854" s="73"/>
      <c r="S854" s="8"/>
      <c r="T854" s="8"/>
    </row>
    <row r="855" spans="1:20" ht="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8"/>
      <c r="N855" s="8"/>
      <c r="O855" s="8"/>
      <c r="P855" s="8"/>
      <c r="Q855" s="73"/>
      <c r="R855" s="73"/>
      <c r="S855" s="8"/>
      <c r="T855" s="8"/>
    </row>
    <row r="856" spans="1:20" ht="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8"/>
      <c r="N856" s="8"/>
      <c r="O856" s="8"/>
      <c r="P856" s="8"/>
      <c r="Q856" s="73"/>
      <c r="R856" s="73"/>
      <c r="S856" s="8"/>
      <c r="T856" s="8"/>
    </row>
    <row r="857" spans="1:20" ht="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8"/>
      <c r="N857" s="8"/>
      <c r="O857" s="8"/>
      <c r="P857" s="8"/>
      <c r="Q857" s="73"/>
      <c r="R857" s="73"/>
      <c r="S857" s="8"/>
      <c r="T857" s="8"/>
    </row>
    <row r="858" spans="1:20" ht="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8"/>
      <c r="N858" s="8"/>
      <c r="O858" s="8"/>
      <c r="P858" s="8"/>
      <c r="Q858" s="73"/>
      <c r="R858" s="73"/>
      <c r="S858" s="8"/>
      <c r="T858" s="8"/>
    </row>
    <row r="859" spans="1:20" ht="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8"/>
      <c r="N859" s="8"/>
      <c r="O859" s="8"/>
      <c r="P859" s="8"/>
      <c r="Q859" s="73"/>
      <c r="R859" s="73"/>
      <c r="S859" s="8"/>
      <c r="T859" s="8"/>
    </row>
    <row r="860" spans="1:20" ht="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8"/>
      <c r="N860" s="8"/>
      <c r="O860" s="8"/>
      <c r="P860" s="8"/>
      <c r="Q860" s="73"/>
      <c r="R860" s="73"/>
      <c r="S860" s="8"/>
      <c r="T860" s="8"/>
    </row>
    <row r="861" spans="1:20" ht="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8"/>
      <c r="N861" s="8"/>
      <c r="O861" s="8"/>
      <c r="P861" s="8"/>
      <c r="Q861" s="73"/>
      <c r="R861" s="73"/>
      <c r="S861" s="8"/>
      <c r="T861" s="8"/>
    </row>
    <row r="862" spans="1:20" ht="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8"/>
      <c r="N862" s="8"/>
      <c r="O862" s="8"/>
      <c r="P862" s="8"/>
      <c r="Q862" s="73"/>
      <c r="R862" s="73"/>
      <c r="S862" s="8"/>
      <c r="T862" s="8"/>
    </row>
    <row r="863" spans="1:20" ht="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8"/>
      <c r="N863" s="8"/>
      <c r="O863" s="8"/>
      <c r="P863" s="8"/>
      <c r="Q863" s="73"/>
      <c r="R863" s="73"/>
      <c r="S863" s="8"/>
      <c r="T863" s="8"/>
    </row>
    <row r="864" spans="1:20" ht="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8"/>
      <c r="N864" s="8"/>
      <c r="O864" s="8"/>
      <c r="P864" s="8"/>
      <c r="Q864" s="73"/>
      <c r="R864" s="73"/>
      <c r="S864" s="8"/>
      <c r="T864" s="8"/>
    </row>
    <row r="865" spans="1:20" ht="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8"/>
      <c r="N865" s="8"/>
      <c r="O865" s="8"/>
      <c r="P865" s="8"/>
      <c r="Q865" s="73"/>
      <c r="R865" s="73"/>
      <c r="S865" s="8"/>
      <c r="T865" s="8"/>
    </row>
    <row r="866" spans="1:20" ht="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8"/>
      <c r="N866" s="8"/>
      <c r="O866" s="8"/>
      <c r="P866" s="8"/>
      <c r="Q866" s="73"/>
      <c r="R866" s="73"/>
      <c r="S866" s="8"/>
      <c r="T866" s="8"/>
    </row>
    <row r="867" spans="1:20" ht="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8"/>
      <c r="N867" s="8"/>
      <c r="O867" s="8"/>
      <c r="P867" s="8"/>
      <c r="Q867" s="73"/>
      <c r="R867" s="73"/>
      <c r="S867" s="8"/>
      <c r="T867" s="8"/>
    </row>
    <row r="868" spans="1:20" ht="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8"/>
      <c r="N868" s="8"/>
      <c r="O868" s="8"/>
      <c r="P868" s="8"/>
      <c r="Q868" s="73"/>
      <c r="R868" s="73"/>
      <c r="S868" s="8"/>
      <c r="T868" s="8"/>
    </row>
    <row r="869" spans="1:20" ht="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8"/>
      <c r="N869" s="8"/>
      <c r="O869" s="8"/>
      <c r="P869" s="8"/>
      <c r="Q869" s="73"/>
      <c r="R869" s="73"/>
      <c r="S869" s="8"/>
      <c r="T869" s="8"/>
    </row>
    <row r="870" spans="1:20" ht="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8"/>
      <c r="N870" s="8"/>
      <c r="O870" s="8"/>
      <c r="P870" s="8"/>
      <c r="Q870" s="73"/>
      <c r="R870" s="73"/>
      <c r="S870" s="8"/>
      <c r="T870" s="8"/>
    </row>
    <row r="871" spans="1:20" ht="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8"/>
      <c r="N871" s="8"/>
      <c r="O871" s="8"/>
      <c r="P871" s="8"/>
      <c r="Q871" s="73"/>
      <c r="R871" s="73"/>
      <c r="S871" s="8"/>
      <c r="T871" s="8"/>
    </row>
    <row r="872" spans="1:20" ht="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8"/>
      <c r="N872" s="8"/>
      <c r="O872" s="8"/>
      <c r="P872" s="8"/>
      <c r="Q872" s="73"/>
      <c r="R872" s="73"/>
      <c r="S872" s="8"/>
      <c r="T872" s="8"/>
    </row>
    <row r="873" spans="1:20" ht="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8"/>
      <c r="N873" s="8"/>
      <c r="O873" s="8"/>
      <c r="P873" s="8"/>
      <c r="Q873" s="73"/>
      <c r="R873" s="73"/>
      <c r="S873" s="8"/>
      <c r="T873" s="8"/>
    </row>
    <row r="874" spans="1:20" ht="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8"/>
      <c r="N874" s="8"/>
      <c r="O874" s="8"/>
      <c r="P874" s="8"/>
      <c r="Q874" s="73"/>
      <c r="R874" s="73"/>
      <c r="S874" s="8"/>
      <c r="T874" s="8"/>
    </row>
    <row r="875" spans="1:20" ht="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8"/>
      <c r="N875" s="8"/>
      <c r="O875" s="8"/>
      <c r="P875" s="8"/>
      <c r="Q875" s="73"/>
      <c r="R875" s="73"/>
      <c r="S875" s="8"/>
      <c r="T875" s="8"/>
    </row>
    <row r="876" spans="1:20" ht="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8"/>
      <c r="N876" s="8"/>
      <c r="O876" s="8"/>
      <c r="P876" s="8"/>
      <c r="Q876" s="73"/>
      <c r="R876" s="73"/>
      <c r="S876" s="8"/>
      <c r="T876" s="8"/>
    </row>
    <row r="877" spans="1:20" ht="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8"/>
      <c r="N877" s="8"/>
      <c r="O877" s="8"/>
      <c r="P877" s="8"/>
      <c r="Q877" s="73"/>
      <c r="R877" s="73"/>
      <c r="S877" s="8"/>
      <c r="T877" s="8"/>
    </row>
    <row r="878" spans="1:20" ht="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8"/>
      <c r="N878" s="8"/>
      <c r="O878" s="8"/>
      <c r="P878" s="8"/>
      <c r="Q878" s="73"/>
      <c r="R878" s="73"/>
      <c r="S878" s="8"/>
      <c r="T878" s="8"/>
    </row>
    <row r="879" spans="1:20" ht="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8"/>
      <c r="N879" s="8"/>
      <c r="O879" s="8"/>
      <c r="P879" s="8"/>
      <c r="Q879" s="73"/>
      <c r="R879" s="73"/>
      <c r="S879" s="8"/>
      <c r="T879" s="8"/>
    </row>
    <row r="880" spans="1:20" ht="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8"/>
      <c r="N880" s="8"/>
      <c r="O880" s="8"/>
      <c r="P880" s="8"/>
      <c r="Q880" s="73"/>
      <c r="R880" s="73"/>
      <c r="S880" s="8"/>
      <c r="T880" s="8"/>
    </row>
    <row r="881" spans="1:20" ht="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8"/>
      <c r="N881" s="8"/>
      <c r="O881" s="8"/>
      <c r="P881" s="8"/>
      <c r="Q881" s="73"/>
      <c r="R881" s="73"/>
      <c r="S881" s="8"/>
      <c r="T881" s="8"/>
    </row>
    <row r="882" spans="1:20" ht="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8"/>
      <c r="N882" s="8"/>
      <c r="O882" s="8"/>
      <c r="P882" s="8"/>
      <c r="Q882" s="73"/>
      <c r="R882" s="73"/>
      <c r="S882" s="8"/>
      <c r="T882" s="8"/>
    </row>
    <row r="883" spans="1:20" ht="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8"/>
      <c r="N883" s="8"/>
      <c r="O883" s="8"/>
      <c r="P883" s="8"/>
      <c r="Q883" s="73"/>
      <c r="R883" s="73"/>
      <c r="S883" s="8"/>
      <c r="T883" s="8"/>
    </row>
    <row r="884" spans="1:20" ht="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8"/>
      <c r="N884" s="8"/>
      <c r="O884" s="8"/>
      <c r="P884" s="8"/>
      <c r="Q884" s="73"/>
      <c r="R884" s="73"/>
      <c r="S884" s="8"/>
      <c r="T884" s="8"/>
    </row>
    <row r="885" spans="1:20" ht="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8"/>
      <c r="N885" s="8"/>
      <c r="O885" s="8"/>
      <c r="P885" s="8"/>
      <c r="Q885" s="73"/>
      <c r="R885" s="73"/>
      <c r="S885" s="8"/>
      <c r="T885" s="8"/>
    </row>
    <row r="886" spans="1:20" ht="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8"/>
      <c r="N886" s="8"/>
      <c r="O886" s="8"/>
      <c r="P886" s="8"/>
      <c r="Q886" s="73"/>
      <c r="R886" s="73"/>
      <c r="S886" s="8"/>
      <c r="T886" s="8"/>
    </row>
    <row r="887" spans="1:20" ht="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8"/>
      <c r="N887" s="8"/>
      <c r="O887" s="8"/>
      <c r="P887" s="8"/>
      <c r="Q887" s="73"/>
      <c r="R887" s="73"/>
      <c r="S887" s="8"/>
      <c r="T887" s="8"/>
    </row>
    <row r="888" spans="1:20" ht="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8"/>
      <c r="N888" s="8"/>
      <c r="O888" s="8"/>
      <c r="P888" s="8"/>
      <c r="Q888" s="73"/>
      <c r="R888" s="73"/>
      <c r="S888" s="8"/>
      <c r="T888" s="8"/>
    </row>
    <row r="889" spans="1:20" ht="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8"/>
      <c r="N889" s="8"/>
      <c r="O889" s="8"/>
      <c r="P889" s="8"/>
      <c r="Q889" s="73"/>
      <c r="R889" s="73"/>
      <c r="S889" s="8"/>
      <c r="T889" s="8"/>
    </row>
    <row r="890" spans="1:20" ht="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8"/>
      <c r="N890" s="8"/>
      <c r="O890" s="8"/>
      <c r="P890" s="8"/>
      <c r="Q890" s="73"/>
      <c r="R890" s="73"/>
      <c r="S890" s="8"/>
      <c r="T890" s="8"/>
    </row>
    <row r="891" spans="1:20" ht="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8"/>
      <c r="N891" s="8"/>
      <c r="O891" s="8"/>
      <c r="P891" s="8"/>
      <c r="Q891" s="73"/>
      <c r="R891" s="73"/>
      <c r="S891" s="8"/>
      <c r="T891" s="8"/>
    </row>
    <row r="892" spans="1:20" ht="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8"/>
      <c r="N892" s="8"/>
      <c r="O892" s="8"/>
      <c r="P892" s="8"/>
      <c r="Q892" s="73"/>
      <c r="R892" s="73"/>
      <c r="S892" s="8"/>
      <c r="T892" s="8"/>
    </row>
    <row r="893" spans="1:20" ht="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8"/>
      <c r="N893" s="8"/>
      <c r="O893" s="8"/>
      <c r="P893" s="8"/>
      <c r="Q893" s="73"/>
      <c r="R893" s="73"/>
      <c r="S893" s="8"/>
      <c r="T893" s="8"/>
    </row>
    <row r="894" spans="1:20" ht="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8"/>
      <c r="N894" s="8"/>
      <c r="O894" s="8"/>
      <c r="P894" s="8"/>
      <c r="Q894" s="73"/>
      <c r="R894" s="73"/>
      <c r="S894" s="8"/>
      <c r="T894" s="8"/>
    </row>
    <row r="895" spans="1:20" ht="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8"/>
      <c r="N895" s="8"/>
      <c r="O895" s="8"/>
      <c r="P895" s="8"/>
      <c r="Q895" s="73"/>
      <c r="R895" s="73"/>
      <c r="S895" s="8"/>
      <c r="T895" s="8"/>
    </row>
    <row r="896" spans="1:20" ht="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8"/>
      <c r="N896" s="8"/>
      <c r="O896" s="8"/>
      <c r="P896" s="8"/>
      <c r="Q896" s="73"/>
      <c r="R896" s="73"/>
      <c r="S896" s="8"/>
      <c r="T896" s="8"/>
    </row>
    <row r="897" spans="1:20" ht="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8"/>
      <c r="N897" s="8"/>
      <c r="O897" s="8"/>
      <c r="P897" s="8"/>
      <c r="Q897" s="73"/>
      <c r="R897" s="73"/>
      <c r="S897" s="8"/>
      <c r="T897" s="8"/>
    </row>
    <row r="898" spans="1:20" ht="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8"/>
      <c r="N898" s="8"/>
      <c r="O898" s="8"/>
      <c r="P898" s="8"/>
      <c r="Q898" s="73"/>
      <c r="R898" s="73"/>
      <c r="S898" s="8"/>
      <c r="T898" s="8"/>
    </row>
    <row r="899" spans="1:20" ht="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8"/>
      <c r="N899" s="8"/>
      <c r="O899" s="8"/>
      <c r="P899" s="8"/>
      <c r="Q899" s="73"/>
      <c r="R899" s="73"/>
      <c r="S899" s="8"/>
      <c r="T899" s="8"/>
    </row>
    <row r="900" spans="1:20" ht="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8"/>
      <c r="N900" s="8"/>
      <c r="O900" s="8"/>
      <c r="P900" s="8"/>
      <c r="Q900" s="73"/>
      <c r="R900" s="73"/>
      <c r="S900" s="8"/>
      <c r="T900" s="8"/>
    </row>
    <row r="901" spans="1:20" ht="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8"/>
      <c r="N901" s="8"/>
      <c r="O901" s="8"/>
      <c r="P901" s="8"/>
      <c r="Q901" s="73"/>
      <c r="R901" s="73"/>
      <c r="S901" s="8"/>
      <c r="T901" s="8"/>
    </row>
    <row r="902" spans="1:20" ht="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8"/>
      <c r="N902" s="8"/>
      <c r="O902" s="8"/>
      <c r="P902" s="8"/>
      <c r="Q902" s="73"/>
      <c r="R902" s="73"/>
      <c r="S902" s="8"/>
      <c r="T902" s="8"/>
    </row>
    <row r="903" spans="1:20" ht="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8"/>
      <c r="N903" s="8"/>
      <c r="O903" s="8"/>
      <c r="P903" s="8"/>
      <c r="Q903" s="73"/>
      <c r="R903" s="73"/>
      <c r="S903" s="8"/>
      <c r="T903" s="8"/>
    </row>
    <row r="904" spans="1:20" ht="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8"/>
      <c r="N904" s="8"/>
      <c r="O904" s="8"/>
      <c r="P904" s="8"/>
      <c r="Q904" s="73"/>
      <c r="R904" s="73"/>
      <c r="S904" s="8"/>
      <c r="T904" s="8"/>
    </row>
    <row r="905" spans="1:20" ht="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8"/>
      <c r="N905" s="8"/>
      <c r="O905" s="8"/>
      <c r="P905" s="8"/>
      <c r="Q905" s="73"/>
      <c r="R905" s="73"/>
      <c r="S905" s="8"/>
      <c r="T905" s="8"/>
    </row>
    <row r="906" spans="1:20" ht="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8"/>
      <c r="N906" s="8"/>
      <c r="O906" s="8"/>
      <c r="P906" s="8"/>
      <c r="Q906" s="73"/>
      <c r="R906" s="73"/>
      <c r="S906" s="8"/>
      <c r="T906" s="8"/>
    </row>
    <row r="907" spans="1:20" ht="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8"/>
      <c r="N907" s="8"/>
      <c r="O907" s="8"/>
      <c r="P907" s="8"/>
      <c r="Q907" s="73"/>
      <c r="R907" s="73"/>
      <c r="S907" s="8"/>
      <c r="T907" s="8"/>
    </row>
    <row r="908" spans="1:20" ht="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8"/>
      <c r="N908" s="8"/>
      <c r="O908" s="8"/>
      <c r="P908" s="8"/>
      <c r="Q908" s="73"/>
      <c r="R908" s="73"/>
      <c r="S908" s="8"/>
      <c r="T908" s="8"/>
    </row>
    <row r="909" spans="1:20" ht="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8"/>
      <c r="N909" s="8"/>
      <c r="O909" s="8"/>
      <c r="P909" s="8"/>
      <c r="Q909" s="73"/>
      <c r="R909" s="73"/>
      <c r="S909" s="8"/>
      <c r="T909" s="8"/>
    </row>
    <row r="910" spans="1:20" ht="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8"/>
      <c r="N910" s="8"/>
      <c r="O910" s="8"/>
      <c r="P910" s="8"/>
      <c r="Q910" s="73"/>
      <c r="R910" s="73"/>
      <c r="S910" s="8"/>
      <c r="T910" s="8"/>
    </row>
    <row r="911" spans="1:20" ht="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8"/>
      <c r="N911" s="8"/>
      <c r="O911" s="8"/>
      <c r="P911" s="8"/>
      <c r="Q911" s="73"/>
      <c r="R911" s="73"/>
      <c r="S911" s="8"/>
      <c r="T911" s="8"/>
    </row>
    <row r="912" spans="1:20" ht="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8"/>
      <c r="N912" s="8"/>
      <c r="O912" s="8"/>
      <c r="P912" s="8"/>
      <c r="Q912" s="73"/>
      <c r="R912" s="73"/>
      <c r="S912" s="8"/>
      <c r="T912" s="8"/>
    </row>
    <row r="913" spans="1:20" ht="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8"/>
      <c r="N913" s="8"/>
      <c r="O913" s="8"/>
      <c r="P913" s="8"/>
      <c r="Q913" s="73"/>
      <c r="R913" s="73"/>
      <c r="S913" s="8"/>
      <c r="T913" s="8"/>
    </row>
    <row r="914" spans="1:20" ht="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8"/>
      <c r="N914" s="8"/>
      <c r="O914" s="8"/>
      <c r="P914" s="8"/>
      <c r="Q914" s="73"/>
      <c r="R914" s="73"/>
      <c r="S914" s="8"/>
      <c r="T914" s="8"/>
    </row>
    <row r="915" spans="1:20" ht="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8"/>
      <c r="N915" s="8"/>
      <c r="O915" s="8"/>
      <c r="P915" s="8"/>
      <c r="Q915" s="73"/>
      <c r="R915" s="73"/>
      <c r="S915" s="8"/>
      <c r="T915" s="8"/>
    </row>
    <row r="916" spans="1:20" ht="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8"/>
      <c r="N916" s="8"/>
      <c r="O916" s="8"/>
      <c r="P916" s="8"/>
      <c r="Q916" s="73"/>
      <c r="R916" s="73"/>
      <c r="S916" s="8"/>
      <c r="T916" s="8"/>
    </row>
    <row r="917" spans="1:20" ht="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8"/>
      <c r="N917" s="8"/>
      <c r="O917" s="8"/>
      <c r="P917" s="8"/>
      <c r="Q917" s="73"/>
      <c r="R917" s="73"/>
      <c r="S917" s="8"/>
      <c r="T917" s="8"/>
    </row>
    <row r="918" spans="1:20" ht="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8"/>
      <c r="N918" s="8"/>
      <c r="O918" s="8"/>
      <c r="P918" s="8"/>
      <c r="Q918" s="73"/>
      <c r="R918" s="73"/>
      <c r="S918" s="8"/>
      <c r="T918" s="8"/>
    </row>
    <row r="919" spans="1:20" ht="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8"/>
      <c r="N919" s="8"/>
      <c r="O919" s="8"/>
      <c r="P919" s="8"/>
      <c r="Q919" s="73"/>
      <c r="R919" s="73"/>
      <c r="S919" s="8"/>
      <c r="T919" s="8"/>
    </row>
    <row r="920" spans="1:20" ht="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8"/>
      <c r="N920" s="8"/>
      <c r="O920" s="8"/>
      <c r="P920" s="8"/>
      <c r="Q920" s="73"/>
      <c r="R920" s="73"/>
      <c r="S920" s="8"/>
      <c r="T920" s="8"/>
    </row>
    <row r="921" spans="1:20" ht="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8"/>
      <c r="N921" s="8"/>
      <c r="O921" s="8"/>
      <c r="P921" s="8"/>
      <c r="Q921" s="73"/>
      <c r="R921" s="73"/>
      <c r="S921" s="8"/>
      <c r="T921" s="8"/>
    </row>
    <row r="922" spans="1:20" ht="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8"/>
      <c r="N922" s="8"/>
      <c r="O922" s="8"/>
      <c r="P922" s="8"/>
      <c r="Q922" s="73"/>
      <c r="R922" s="73"/>
      <c r="S922" s="8"/>
      <c r="T922" s="8"/>
    </row>
    <row r="923" spans="1:20" ht="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8"/>
      <c r="N923" s="8"/>
      <c r="O923" s="8"/>
      <c r="P923" s="8"/>
      <c r="Q923" s="73"/>
      <c r="R923" s="73"/>
      <c r="S923" s="8"/>
      <c r="T923" s="8"/>
    </row>
    <row r="924" spans="1:20" ht="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8"/>
      <c r="N924" s="8"/>
      <c r="O924" s="8"/>
      <c r="P924" s="8"/>
      <c r="Q924" s="73"/>
      <c r="R924" s="73"/>
      <c r="S924" s="8"/>
      <c r="T924" s="8"/>
    </row>
    <row r="925" spans="1:20" ht="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8"/>
      <c r="N925" s="8"/>
      <c r="O925" s="8"/>
      <c r="P925" s="8"/>
      <c r="Q925" s="73"/>
      <c r="R925" s="73"/>
      <c r="S925" s="8"/>
      <c r="T925" s="8"/>
    </row>
    <row r="926" spans="1:20" ht="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8"/>
      <c r="N926" s="8"/>
      <c r="O926" s="8"/>
      <c r="P926" s="8"/>
      <c r="Q926" s="73"/>
      <c r="R926" s="73"/>
      <c r="S926" s="8"/>
      <c r="T926" s="8"/>
    </row>
    <row r="927" spans="1:20" ht="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8"/>
      <c r="N927" s="8"/>
      <c r="O927" s="8"/>
      <c r="P927" s="8"/>
      <c r="Q927" s="73"/>
      <c r="R927" s="73"/>
      <c r="S927" s="8"/>
      <c r="T927" s="8"/>
    </row>
    <row r="928" spans="1:20" ht="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8"/>
      <c r="N928" s="8"/>
      <c r="O928" s="8"/>
      <c r="P928" s="8"/>
      <c r="Q928" s="73"/>
      <c r="R928" s="73"/>
      <c r="S928" s="8"/>
      <c r="T928" s="8"/>
    </row>
    <row r="929" spans="1:20" ht="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8"/>
      <c r="N929" s="8"/>
      <c r="O929" s="8"/>
      <c r="P929" s="8"/>
      <c r="Q929" s="73"/>
      <c r="R929" s="73"/>
      <c r="S929" s="8"/>
      <c r="T929" s="8"/>
    </row>
    <row r="930" spans="1:20" ht="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8"/>
      <c r="N930" s="8"/>
      <c r="O930" s="8"/>
      <c r="P930" s="8"/>
      <c r="Q930" s="73"/>
      <c r="R930" s="73"/>
      <c r="S930" s="8"/>
      <c r="T930" s="8"/>
    </row>
    <row r="931" spans="1:20" ht="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8"/>
      <c r="N931" s="8"/>
      <c r="O931" s="8"/>
      <c r="P931" s="8"/>
      <c r="Q931" s="73"/>
      <c r="R931" s="73"/>
      <c r="S931" s="8"/>
      <c r="T931" s="8"/>
    </row>
    <row r="932" spans="1:20" ht="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8"/>
      <c r="N932" s="8"/>
      <c r="O932" s="8"/>
      <c r="P932" s="8"/>
      <c r="Q932" s="73"/>
      <c r="R932" s="73"/>
      <c r="S932" s="8"/>
      <c r="T932" s="8"/>
    </row>
    <row r="933" spans="1:20" ht="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8"/>
      <c r="N933" s="8"/>
      <c r="O933" s="8"/>
      <c r="P933" s="8"/>
      <c r="Q933" s="73"/>
      <c r="R933" s="73"/>
      <c r="S933" s="8"/>
      <c r="T933" s="8"/>
    </row>
    <row r="934" spans="1:20" ht="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8"/>
      <c r="N934" s="8"/>
      <c r="O934" s="8"/>
      <c r="P934" s="8"/>
      <c r="Q934" s="73"/>
      <c r="R934" s="73"/>
      <c r="S934" s="8"/>
      <c r="T934" s="8"/>
    </row>
    <row r="935" spans="1:20" ht="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8"/>
      <c r="N935" s="8"/>
      <c r="O935" s="8"/>
      <c r="P935" s="8"/>
      <c r="Q935" s="73"/>
      <c r="R935" s="73"/>
      <c r="S935" s="8"/>
      <c r="T935" s="8"/>
    </row>
    <row r="936" spans="1:20" ht="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8"/>
      <c r="N936" s="8"/>
      <c r="O936" s="8"/>
      <c r="P936" s="8"/>
      <c r="Q936" s="73"/>
      <c r="R936" s="73"/>
      <c r="S936" s="8"/>
      <c r="T936" s="8"/>
    </row>
    <row r="937" spans="1:20" ht="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8"/>
      <c r="N937" s="8"/>
      <c r="O937" s="8"/>
      <c r="P937" s="8"/>
      <c r="Q937" s="73"/>
      <c r="R937" s="73"/>
      <c r="S937" s="8"/>
      <c r="T937" s="8"/>
    </row>
    <row r="938" spans="1:20" ht="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8"/>
      <c r="N938" s="8"/>
      <c r="O938" s="8"/>
      <c r="P938" s="8"/>
      <c r="Q938" s="73"/>
      <c r="R938" s="73"/>
      <c r="S938" s="8"/>
      <c r="T938" s="8"/>
    </row>
    <row r="939" spans="1:20" ht="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8"/>
      <c r="N939" s="8"/>
      <c r="O939" s="8"/>
      <c r="P939" s="8"/>
      <c r="Q939" s="73"/>
      <c r="R939" s="73"/>
      <c r="S939" s="8"/>
      <c r="T939" s="8"/>
    </row>
    <row r="940" spans="1:20" ht="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8"/>
      <c r="N940" s="8"/>
      <c r="O940" s="8"/>
      <c r="P940" s="8"/>
      <c r="Q940" s="73"/>
      <c r="R940" s="73"/>
      <c r="S940" s="8"/>
      <c r="T940" s="8"/>
    </row>
    <row r="941" spans="1:20" ht="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8"/>
      <c r="N941" s="8"/>
      <c r="O941" s="8"/>
      <c r="P941" s="8"/>
      <c r="Q941" s="73"/>
      <c r="R941" s="73"/>
      <c r="S941" s="8"/>
      <c r="T941" s="8"/>
    </row>
    <row r="942" spans="1:20" ht="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8"/>
      <c r="N942" s="8"/>
      <c r="O942" s="8"/>
      <c r="P942" s="8"/>
      <c r="Q942" s="73"/>
      <c r="R942" s="73"/>
      <c r="S942" s="8"/>
      <c r="T942" s="8"/>
    </row>
    <row r="943" spans="1:20" ht="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8"/>
      <c r="N943" s="8"/>
      <c r="O943" s="8"/>
      <c r="P943" s="8"/>
      <c r="Q943" s="73"/>
      <c r="R943" s="73"/>
      <c r="S943" s="8"/>
      <c r="T943" s="8"/>
    </row>
    <row r="944" spans="1:20" ht="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8"/>
      <c r="N944" s="8"/>
      <c r="O944" s="8"/>
      <c r="P944" s="8"/>
      <c r="Q944" s="73"/>
      <c r="R944" s="73"/>
      <c r="S944" s="8"/>
      <c r="T944" s="8"/>
    </row>
    <row r="945" spans="1:20" ht="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8"/>
      <c r="N945" s="8"/>
      <c r="O945" s="8"/>
      <c r="P945" s="8"/>
      <c r="Q945" s="73"/>
      <c r="R945" s="73"/>
      <c r="S945" s="8"/>
      <c r="T945" s="8"/>
    </row>
    <row r="946" spans="1:20" ht="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8"/>
      <c r="N946" s="8"/>
      <c r="O946" s="8"/>
      <c r="P946" s="8"/>
      <c r="Q946" s="73"/>
      <c r="R946" s="73"/>
      <c r="S946" s="8"/>
      <c r="T946" s="8"/>
    </row>
    <row r="947" spans="1:20" ht="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8"/>
      <c r="N947" s="8"/>
      <c r="O947" s="8"/>
      <c r="P947" s="8"/>
      <c r="Q947" s="73"/>
      <c r="R947" s="73"/>
      <c r="S947" s="8"/>
      <c r="T947" s="8"/>
    </row>
    <row r="948" spans="1:20" ht="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8"/>
      <c r="N948" s="8"/>
      <c r="O948" s="8"/>
      <c r="P948" s="8"/>
      <c r="Q948" s="73"/>
      <c r="R948" s="73"/>
      <c r="S948" s="8"/>
      <c r="T948" s="8"/>
    </row>
    <row r="949" spans="1:20" ht="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8"/>
      <c r="N949" s="8"/>
      <c r="O949" s="8"/>
      <c r="P949" s="8"/>
      <c r="Q949" s="73"/>
      <c r="R949" s="73"/>
      <c r="S949" s="8"/>
      <c r="T949" s="8"/>
    </row>
    <row r="950" spans="1:20" ht="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8"/>
      <c r="N950" s="8"/>
      <c r="O950" s="8"/>
      <c r="P950" s="8"/>
      <c r="Q950" s="73"/>
      <c r="R950" s="73"/>
      <c r="S950" s="8"/>
      <c r="T950" s="8"/>
    </row>
    <row r="951" spans="1:20" ht="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8"/>
      <c r="N951" s="8"/>
      <c r="O951" s="8"/>
      <c r="P951" s="8"/>
      <c r="Q951" s="73"/>
      <c r="R951" s="73"/>
      <c r="S951" s="8"/>
      <c r="T951" s="8"/>
    </row>
    <row r="952" spans="1:20" ht="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8"/>
      <c r="N952" s="8"/>
      <c r="O952" s="8"/>
      <c r="P952" s="8"/>
      <c r="Q952" s="73"/>
      <c r="R952" s="73"/>
      <c r="S952" s="8"/>
      <c r="T952" s="8"/>
    </row>
    <row r="953" spans="1:20" ht="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8"/>
      <c r="N953" s="8"/>
      <c r="O953" s="8"/>
      <c r="P953" s="8"/>
      <c r="Q953" s="73"/>
      <c r="R953" s="73"/>
      <c r="S953" s="8"/>
      <c r="T953" s="8"/>
    </row>
    <row r="954" spans="1:20" ht="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8"/>
      <c r="N954" s="8"/>
      <c r="O954" s="8"/>
      <c r="P954" s="8"/>
      <c r="Q954" s="73"/>
      <c r="R954" s="73"/>
      <c r="S954" s="8"/>
      <c r="T954" s="8"/>
    </row>
    <row r="955" spans="1:20" ht="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8"/>
      <c r="N955" s="8"/>
      <c r="O955" s="8"/>
      <c r="P955" s="8"/>
      <c r="Q955" s="73"/>
      <c r="R955" s="73"/>
      <c r="S955" s="8"/>
      <c r="T955" s="8"/>
    </row>
    <row r="956" spans="1:20" ht="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8"/>
      <c r="N956" s="8"/>
      <c r="O956" s="8"/>
      <c r="P956" s="8"/>
      <c r="Q956" s="73"/>
      <c r="R956" s="73"/>
      <c r="S956" s="8"/>
      <c r="T956" s="8"/>
    </row>
    <row r="957" spans="1:20" ht="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8"/>
      <c r="N957" s="8"/>
      <c r="O957" s="8"/>
      <c r="P957" s="8"/>
      <c r="Q957" s="73"/>
      <c r="R957" s="73"/>
      <c r="S957" s="8"/>
      <c r="T957" s="8"/>
    </row>
    <row r="958" spans="1:20" ht="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8"/>
      <c r="N958" s="8"/>
      <c r="O958" s="8"/>
      <c r="P958" s="8"/>
      <c r="Q958" s="73"/>
      <c r="R958" s="73"/>
      <c r="S958" s="8"/>
      <c r="T958" s="8"/>
    </row>
    <row r="959" spans="1:20" ht="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8"/>
      <c r="N959" s="8"/>
      <c r="O959" s="8"/>
      <c r="P959" s="8"/>
      <c r="Q959" s="73"/>
      <c r="R959" s="73"/>
      <c r="S959" s="8"/>
      <c r="T959" s="8"/>
    </row>
    <row r="960" spans="1:20" ht="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8"/>
      <c r="N960" s="8"/>
      <c r="O960" s="8"/>
      <c r="P960" s="8"/>
      <c r="Q960" s="73"/>
      <c r="R960" s="73"/>
      <c r="S960" s="8"/>
      <c r="T960" s="8"/>
    </row>
    <row r="961" spans="1:20" ht="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8"/>
      <c r="N961" s="8"/>
      <c r="O961" s="8"/>
      <c r="P961" s="8"/>
      <c r="Q961" s="73"/>
      <c r="R961" s="73"/>
      <c r="S961" s="8"/>
      <c r="T961" s="8"/>
    </row>
    <row r="962" spans="1:20" ht="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8"/>
      <c r="N962" s="8"/>
      <c r="O962" s="8"/>
      <c r="P962" s="8"/>
      <c r="Q962" s="73"/>
      <c r="R962" s="73"/>
      <c r="S962" s="8"/>
      <c r="T962" s="8"/>
    </row>
    <row r="963" spans="1:20" ht="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8"/>
      <c r="N963" s="8"/>
      <c r="O963" s="8"/>
      <c r="P963" s="8"/>
      <c r="Q963" s="73"/>
      <c r="R963" s="73"/>
      <c r="S963" s="8"/>
      <c r="T963" s="8"/>
    </row>
    <row r="964" spans="1:20" ht="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8"/>
      <c r="N964" s="8"/>
      <c r="O964" s="8"/>
      <c r="P964" s="8"/>
      <c r="Q964" s="73"/>
      <c r="R964" s="73"/>
      <c r="S964" s="8"/>
      <c r="T964" s="8"/>
    </row>
    <row r="965" spans="1:20" ht="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8"/>
      <c r="N965" s="8"/>
      <c r="O965" s="8"/>
      <c r="P965" s="8"/>
      <c r="Q965" s="73"/>
      <c r="R965" s="73"/>
      <c r="S965" s="8"/>
      <c r="T965" s="8"/>
    </row>
    <row r="966" spans="1:20" ht="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8"/>
      <c r="N966" s="8"/>
      <c r="O966" s="8"/>
      <c r="P966" s="8"/>
      <c r="Q966" s="73"/>
      <c r="R966" s="73"/>
      <c r="S966" s="8"/>
      <c r="T966" s="8"/>
    </row>
    <row r="967" spans="1:20" ht="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8"/>
      <c r="N967" s="8"/>
      <c r="O967" s="8"/>
      <c r="P967" s="8"/>
      <c r="Q967" s="73"/>
      <c r="R967" s="73"/>
      <c r="S967" s="8"/>
      <c r="T967" s="8"/>
    </row>
    <row r="968" spans="1:20" ht="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8"/>
      <c r="N968" s="8"/>
      <c r="O968" s="8"/>
      <c r="P968" s="8"/>
      <c r="Q968" s="73"/>
      <c r="R968" s="73"/>
      <c r="S968" s="8"/>
      <c r="T968" s="8"/>
    </row>
    <row r="969" spans="1:20" ht="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8"/>
      <c r="N969" s="8"/>
      <c r="O969" s="8"/>
      <c r="P969" s="8"/>
      <c r="Q969" s="73"/>
      <c r="R969" s="73"/>
      <c r="S969" s="8"/>
      <c r="T969" s="8"/>
    </row>
    <row r="970" spans="1:20" ht="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8"/>
      <c r="N970" s="8"/>
      <c r="O970" s="8"/>
      <c r="P970" s="8"/>
      <c r="Q970" s="73"/>
      <c r="R970" s="73"/>
      <c r="S970" s="8"/>
      <c r="T970" s="8"/>
    </row>
    <row r="971" spans="1:20" ht="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8"/>
      <c r="N971" s="8"/>
      <c r="O971" s="8"/>
      <c r="P971" s="8"/>
      <c r="Q971" s="73"/>
      <c r="R971" s="73"/>
      <c r="S971" s="8"/>
      <c r="T971" s="8"/>
    </row>
    <row r="972" spans="1:20" ht="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8"/>
      <c r="N972" s="8"/>
      <c r="O972" s="8"/>
      <c r="P972" s="8"/>
      <c r="Q972" s="73"/>
      <c r="R972" s="73"/>
      <c r="S972" s="8"/>
      <c r="T972" s="8"/>
    </row>
    <row r="973" spans="1:20" ht="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8"/>
      <c r="N973" s="8"/>
      <c r="O973" s="8"/>
      <c r="P973" s="8"/>
      <c r="Q973" s="73"/>
      <c r="R973" s="73"/>
      <c r="S973" s="8"/>
      <c r="T973" s="8"/>
    </row>
    <row r="974" spans="1:20" ht="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8"/>
      <c r="N974" s="8"/>
      <c r="O974" s="8"/>
      <c r="P974" s="8"/>
      <c r="Q974" s="73"/>
      <c r="R974" s="73"/>
      <c r="S974" s="8"/>
      <c r="T974" s="8"/>
    </row>
    <row r="975" spans="1:20" ht="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8"/>
      <c r="N975" s="8"/>
      <c r="O975" s="8"/>
      <c r="P975" s="8"/>
      <c r="Q975" s="73"/>
      <c r="R975" s="73"/>
      <c r="S975" s="8"/>
      <c r="T975" s="8"/>
    </row>
    <row r="976" spans="1:20" ht="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8"/>
      <c r="N976" s="8"/>
      <c r="O976" s="8"/>
      <c r="P976" s="8"/>
      <c r="Q976" s="73"/>
      <c r="R976" s="73"/>
      <c r="S976" s="8"/>
      <c r="T976" s="8"/>
    </row>
    <row r="977" spans="1:20" ht="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8"/>
      <c r="N977" s="8"/>
      <c r="O977" s="8"/>
      <c r="P977" s="8"/>
      <c r="Q977" s="73"/>
      <c r="R977" s="73"/>
      <c r="S977" s="8"/>
      <c r="T977" s="8"/>
    </row>
    <row r="978" spans="1:20" ht="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8"/>
      <c r="N978" s="8"/>
      <c r="O978" s="8"/>
      <c r="P978" s="8"/>
      <c r="Q978" s="73"/>
      <c r="R978" s="73"/>
      <c r="S978" s="8"/>
      <c r="T978" s="8"/>
    </row>
    <row r="979" spans="1:20" ht="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8"/>
      <c r="N979" s="8"/>
      <c r="O979" s="8"/>
      <c r="P979" s="8"/>
      <c r="Q979" s="73"/>
      <c r="R979" s="73"/>
      <c r="S979" s="8"/>
      <c r="T979" s="8"/>
    </row>
    <row r="980" spans="1:20" ht="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8"/>
      <c r="N980" s="8"/>
      <c r="O980" s="8"/>
      <c r="P980" s="8"/>
      <c r="Q980" s="73"/>
      <c r="R980" s="73"/>
      <c r="S980" s="8"/>
      <c r="T980" s="8"/>
    </row>
    <row r="981" spans="1:20" ht="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8"/>
      <c r="N981" s="8"/>
      <c r="O981" s="8"/>
      <c r="P981" s="8"/>
      <c r="Q981" s="73"/>
      <c r="R981" s="73"/>
      <c r="S981" s="8"/>
      <c r="T981" s="8"/>
    </row>
    <row r="982" spans="1:20" ht="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8"/>
      <c r="N982" s="8"/>
      <c r="O982" s="8"/>
      <c r="P982" s="8"/>
      <c r="Q982" s="73"/>
      <c r="R982" s="73"/>
      <c r="S982" s="8"/>
      <c r="T982" s="8"/>
    </row>
    <row r="983" spans="1:20" ht="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8"/>
      <c r="N983" s="8"/>
      <c r="O983" s="8"/>
      <c r="P983" s="8"/>
      <c r="Q983" s="73"/>
      <c r="R983" s="73"/>
      <c r="S983" s="8"/>
      <c r="T983" s="8"/>
    </row>
    <row r="984" spans="1:20" ht="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8"/>
      <c r="N984" s="8"/>
      <c r="O984" s="8"/>
      <c r="P984" s="8"/>
      <c r="Q984" s="73"/>
      <c r="R984" s="73"/>
      <c r="S984" s="8"/>
      <c r="T984" s="8"/>
    </row>
    <row r="985" spans="1:20" ht="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8"/>
      <c r="N985" s="8"/>
      <c r="O985" s="8"/>
      <c r="P985" s="8"/>
      <c r="Q985" s="73"/>
      <c r="R985" s="73"/>
      <c r="S985" s="8"/>
      <c r="T985" s="8"/>
    </row>
    <row r="986" spans="1:20" ht="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8"/>
      <c r="N986" s="8"/>
      <c r="O986" s="8"/>
      <c r="P986" s="8"/>
      <c r="Q986" s="73"/>
      <c r="R986" s="73"/>
      <c r="S986" s="8"/>
      <c r="T986" s="8"/>
    </row>
    <row r="987" spans="1:20" ht="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8"/>
      <c r="N987" s="8"/>
      <c r="O987" s="8"/>
      <c r="P987" s="8"/>
      <c r="Q987" s="73"/>
      <c r="R987" s="73"/>
      <c r="S987" s="8"/>
      <c r="T987" s="8"/>
    </row>
    <row r="988" spans="1:20" ht="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8"/>
      <c r="N988" s="8"/>
      <c r="O988" s="8"/>
      <c r="P988" s="8"/>
      <c r="Q988" s="73"/>
      <c r="R988" s="73"/>
      <c r="S988" s="8"/>
      <c r="T988" s="8"/>
    </row>
    <row r="989" spans="1:20" ht="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8"/>
      <c r="N989" s="8"/>
      <c r="O989" s="8"/>
      <c r="P989" s="8"/>
      <c r="Q989" s="73"/>
      <c r="R989" s="73"/>
      <c r="S989" s="8"/>
      <c r="T989" s="8"/>
    </row>
    <row r="990" spans="1:20" ht="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8"/>
      <c r="N990" s="8"/>
      <c r="O990" s="8"/>
      <c r="P990" s="8"/>
      <c r="Q990" s="73"/>
      <c r="R990" s="73"/>
      <c r="S990" s="8"/>
      <c r="T990" s="8"/>
    </row>
    <row r="991" spans="1:20" ht="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8"/>
      <c r="N991" s="8"/>
      <c r="O991" s="8"/>
      <c r="P991" s="8"/>
      <c r="Q991" s="73"/>
      <c r="R991" s="73"/>
      <c r="S991" s="8"/>
      <c r="T991" s="8"/>
    </row>
    <row r="992" spans="1:20" ht="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8"/>
      <c r="N992" s="8"/>
      <c r="O992" s="8"/>
      <c r="P992" s="8"/>
      <c r="Q992" s="73"/>
      <c r="R992" s="73"/>
      <c r="S992" s="8"/>
      <c r="T992" s="8"/>
    </row>
    <row r="993" spans="1:20" ht="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8"/>
      <c r="N993" s="8"/>
      <c r="O993" s="8"/>
      <c r="P993" s="8"/>
      <c r="Q993" s="73"/>
      <c r="R993" s="73"/>
      <c r="S993" s="8"/>
      <c r="T993" s="8"/>
    </row>
    <row r="994" spans="1:20" ht="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8"/>
      <c r="N994" s="8"/>
      <c r="O994" s="8"/>
      <c r="P994" s="8"/>
      <c r="Q994" s="73"/>
      <c r="R994" s="73"/>
      <c r="S994" s="8"/>
      <c r="T994" s="8"/>
    </row>
    <row r="995" spans="1:20" ht="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8"/>
      <c r="N995" s="8"/>
      <c r="O995" s="8"/>
      <c r="P995" s="8"/>
      <c r="Q995" s="73"/>
      <c r="R995" s="73"/>
      <c r="S995" s="8"/>
      <c r="T995" s="8"/>
    </row>
    <row r="996" spans="1:20" ht="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8"/>
      <c r="N996" s="8"/>
      <c r="O996" s="8"/>
      <c r="P996" s="8"/>
      <c r="Q996" s="73"/>
      <c r="R996" s="73"/>
      <c r="S996" s="8"/>
      <c r="T996" s="8"/>
    </row>
    <row r="997" spans="1:20" ht="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8"/>
      <c r="N997" s="8"/>
      <c r="O997" s="8"/>
      <c r="P997" s="8"/>
      <c r="Q997" s="73"/>
      <c r="R997" s="73"/>
      <c r="S997" s="8"/>
      <c r="T997" s="8"/>
    </row>
    <row r="998" spans="1:20" ht="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8"/>
      <c r="N998" s="8"/>
      <c r="O998" s="8"/>
      <c r="P998" s="8"/>
      <c r="Q998" s="73"/>
      <c r="R998" s="73"/>
      <c r="S998" s="8"/>
      <c r="T998" s="8"/>
    </row>
    <row r="999" spans="1:20" ht="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8"/>
      <c r="N999" s="8"/>
      <c r="O999" s="8"/>
      <c r="P999" s="8"/>
      <c r="Q999" s="73"/>
      <c r="R999" s="73"/>
      <c r="S999" s="8"/>
      <c r="T999" s="8"/>
    </row>
    <row r="1000" spans="1:20" ht="1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8"/>
      <c r="N1000" s="8"/>
      <c r="O1000" s="8"/>
      <c r="P1000" s="8"/>
      <c r="Q1000" s="73"/>
      <c r="R1000" s="73"/>
      <c r="S1000" s="8"/>
      <c r="T1000" s="8"/>
    </row>
    <row r="1001" spans="1:20" ht="1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8"/>
      <c r="N1001" s="8"/>
      <c r="O1001" s="8"/>
      <c r="P1001" s="8"/>
      <c r="Q1001" s="73"/>
      <c r="R1001" s="73"/>
      <c r="S1001" s="8"/>
      <c r="T1001" s="8"/>
    </row>
    <row r="1002" spans="1:20" ht="1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8"/>
      <c r="N1002" s="8"/>
      <c r="O1002" s="8"/>
      <c r="P1002" s="8"/>
      <c r="Q1002" s="73"/>
      <c r="R1002" s="73"/>
      <c r="S1002" s="8"/>
      <c r="T1002" s="8"/>
    </row>
    <row r="1003" spans="1:20" ht="1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8"/>
      <c r="N1003" s="8"/>
      <c r="O1003" s="8"/>
      <c r="P1003" s="8"/>
      <c r="Q1003" s="73"/>
      <c r="R1003" s="73"/>
      <c r="S1003" s="8"/>
      <c r="T1003" s="8"/>
    </row>
    <row r="1004" spans="1:20" ht="1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8"/>
      <c r="N1004" s="8"/>
      <c r="O1004" s="8"/>
      <c r="P1004" s="8"/>
      <c r="Q1004" s="73"/>
      <c r="R1004" s="73"/>
      <c r="S1004" s="8"/>
      <c r="T1004" s="8"/>
    </row>
    <row r="1005" spans="1:20" ht="1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8"/>
      <c r="N1005" s="8"/>
      <c r="O1005" s="8"/>
      <c r="P1005" s="8"/>
      <c r="Q1005" s="73"/>
      <c r="R1005" s="73"/>
      <c r="S1005" s="8"/>
      <c r="T1005" s="8"/>
    </row>
    <row r="1006" spans="1:20" ht="1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8"/>
      <c r="N1006" s="8"/>
      <c r="O1006" s="8"/>
      <c r="P1006" s="8"/>
      <c r="Q1006" s="73"/>
      <c r="R1006" s="73"/>
      <c r="S1006" s="8"/>
      <c r="T1006" s="8"/>
    </row>
    <row r="1007" spans="1:20" ht="1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8"/>
      <c r="N1007" s="8"/>
      <c r="O1007" s="8"/>
      <c r="P1007" s="8"/>
      <c r="Q1007" s="73"/>
      <c r="R1007" s="73"/>
      <c r="S1007" s="8"/>
      <c r="T1007" s="8"/>
    </row>
    <row r="1008" spans="1:20" ht="1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8"/>
      <c r="N1008" s="8"/>
      <c r="O1008" s="8"/>
      <c r="P1008" s="8"/>
      <c r="Q1008" s="73"/>
      <c r="R1008" s="73"/>
      <c r="S1008" s="8"/>
      <c r="T1008" s="8"/>
    </row>
    <row r="1009" spans="1:20" ht="1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8"/>
      <c r="N1009" s="8"/>
      <c r="O1009" s="8"/>
      <c r="P1009" s="8"/>
      <c r="Q1009" s="73"/>
      <c r="R1009" s="73"/>
      <c r="S1009" s="8"/>
      <c r="T1009" s="8"/>
    </row>
    <row r="1010" spans="1:20" ht="1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8"/>
      <c r="N1010" s="8"/>
      <c r="O1010" s="8"/>
      <c r="P1010" s="8"/>
      <c r="Q1010" s="73"/>
      <c r="R1010" s="73"/>
      <c r="S1010" s="8"/>
      <c r="T1010" s="8"/>
    </row>
    <row r="1011" spans="1:20" ht="1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8"/>
      <c r="N1011" s="8"/>
      <c r="O1011" s="8"/>
      <c r="P1011" s="8"/>
      <c r="Q1011" s="73"/>
      <c r="R1011" s="73"/>
      <c r="S1011" s="8"/>
      <c r="T1011" s="8"/>
    </row>
    <row r="1012" spans="1:20" ht="1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8"/>
      <c r="N1012" s="8"/>
      <c r="O1012" s="8"/>
      <c r="P1012" s="8"/>
      <c r="Q1012" s="73"/>
      <c r="R1012" s="73"/>
      <c r="S1012" s="8"/>
      <c r="T1012" s="8"/>
    </row>
    <row r="1013" spans="1:20" ht="1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8"/>
      <c r="N1013" s="8"/>
      <c r="O1013" s="8"/>
      <c r="P1013" s="8"/>
      <c r="Q1013" s="73"/>
      <c r="R1013" s="73"/>
      <c r="S1013" s="8"/>
      <c r="T1013" s="8"/>
    </row>
    <row r="1014" spans="1:20" ht="1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8"/>
      <c r="N1014" s="8"/>
      <c r="O1014" s="8"/>
      <c r="P1014" s="8"/>
      <c r="Q1014" s="73"/>
      <c r="R1014" s="73"/>
      <c r="S1014" s="8"/>
      <c r="T1014" s="8"/>
    </row>
    <row r="1015" spans="1:20" ht="1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8"/>
      <c r="N1015" s="8"/>
      <c r="O1015" s="8"/>
      <c r="P1015" s="8"/>
      <c r="Q1015" s="73"/>
      <c r="R1015" s="73"/>
      <c r="S1015" s="8"/>
      <c r="T1015" s="8"/>
    </row>
    <row r="1016" spans="1:20" ht="1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8"/>
      <c r="N1016" s="8"/>
      <c r="O1016" s="8"/>
      <c r="P1016" s="8"/>
      <c r="Q1016" s="73"/>
      <c r="R1016" s="73"/>
      <c r="S1016" s="8"/>
      <c r="T1016" s="8"/>
    </row>
    <row r="1017" spans="1:20" ht="1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8"/>
      <c r="N1017" s="8"/>
      <c r="O1017" s="8"/>
      <c r="P1017" s="8"/>
      <c r="Q1017" s="73"/>
      <c r="R1017" s="73"/>
      <c r="S1017" s="8"/>
      <c r="T1017" s="8"/>
    </row>
    <row r="1018" spans="1:20" ht="1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8"/>
      <c r="N1018" s="8"/>
      <c r="O1018" s="8"/>
      <c r="P1018" s="8"/>
      <c r="Q1018" s="73"/>
      <c r="R1018" s="73"/>
      <c r="S1018" s="8"/>
      <c r="T1018" s="8"/>
    </row>
    <row r="1019" spans="1:20" ht="1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8"/>
      <c r="N1019" s="8"/>
      <c r="O1019" s="8"/>
      <c r="P1019" s="8"/>
      <c r="Q1019" s="73"/>
      <c r="R1019" s="73"/>
      <c r="S1019" s="8"/>
      <c r="T1019" s="8"/>
    </row>
    <row r="1020" spans="1:20" ht="1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8"/>
      <c r="N1020" s="8"/>
      <c r="O1020" s="8"/>
      <c r="P1020" s="8"/>
      <c r="Q1020" s="73"/>
      <c r="R1020" s="73"/>
      <c r="S1020" s="8"/>
      <c r="T1020" s="8"/>
    </row>
    <row r="1021" spans="1:20" ht="1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8"/>
      <c r="N1021" s="8"/>
      <c r="O1021" s="8"/>
      <c r="P1021" s="8"/>
      <c r="Q1021" s="73"/>
      <c r="R1021" s="73"/>
      <c r="S1021" s="8"/>
      <c r="T1021" s="8"/>
    </row>
    <row r="1022" spans="1:20" ht="1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8"/>
      <c r="N1022" s="8"/>
      <c r="O1022" s="8"/>
      <c r="P1022" s="8"/>
      <c r="Q1022" s="73"/>
      <c r="R1022" s="73"/>
      <c r="S1022" s="8"/>
      <c r="T1022" s="8"/>
    </row>
    <row r="1023" spans="1:20" ht="1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8"/>
      <c r="N1023" s="8"/>
      <c r="O1023" s="8"/>
      <c r="P1023" s="8"/>
      <c r="Q1023" s="73"/>
      <c r="R1023" s="73"/>
      <c r="S1023" s="8"/>
      <c r="T1023" s="8"/>
    </row>
    <row r="1024" spans="1:20" ht="1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8"/>
      <c r="N1024" s="8"/>
      <c r="O1024" s="8"/>
      <c r="P1024" s="8"/>
      <c r="Q1024" s="73"/>
      <c r="R1024" s="73"/>
      <c r="S1024" s="8"/>
      <c r="T1024" s="8"/>
    </row>
    <row r="1025" spans="1:20" ht="1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8"/>
      <c r="N1025" s="8"/>
      <c r="O1025" s="8"/>
      <c r="P1025" s="8"/>
      <c r="Q1025" s="73"/>
      <c r="R1025" s="73"/>
      <c r="S1025" s="8"/>
      <c r="T1025" s="8"/>
    </row>
    <row r="1026" spans="1:20" ht="1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8"/>
      <c r="N1026" s="8"/>
      <c r="O1026" s="8"/>
      <c r="P1026" s="8"/>
      <c r="Q1026" s="73"/>
      <c r="R1026" s="73"/>
      <c r="S1026" s="8"/>
      <c r="T1026" s="8"/>
    </row>
    <row r="1027" spans="1:20" ht="1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8"/>
      <c r="N1027" s="8"/>
      <c r="O1027" s="8"/>
      <c r="P1027" s="8"/>
      <c r="Q1027" s="73"/>
      <c r="R1027" s="73"/>
      <c r="S1027" s="8"/>
      <c r="T1027" s="8"/>
    </row>
    <row r="1028" spans="1:20" ht="1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8"/>
      <c r="N1028" s="8"/>
      <c r="O1028" s="8"/>
      <c r="P1028" s="8"/>
      <c r="Q1028" s="73"/>
      <c r="R1028" s="73"/>
      <c r="S1028" s="8"/>
      <c r="T1028" s="8"/>
    </row>
    <row r="1029" spans="1:20" ht="1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8"/>
      <c r="N1029" s="8"/>
      <c r="O1029" s="8"/>
      <c r="P1029" s="8"/>
      <c r="Q1029" s="73"/>
      <c r="R1029" s="73"/>
      <c r="S1029" s="8"/>
      <c r="T1029" s="8"/>
    </row>
    <row r="1030" spans="1:20" ht="1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8"/>
      <c r="N1030" s="8"/>
      <c r="O1030" s="8"/>
      <c r="P1030" s="8"/>
      <c r="Q1030" s="73"/>
      <c r="R1030" s="73"/>
      <c r="S1030" s="8"/>
      <c r="T1030" s="8"/>
    </row>
    <row r="1031" spans="1:20" ht="1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8"/>
      <c r="N1031" s="8"/>
      <c r="O1031" s="8"/>
      <c r="P1031" s="8"/>
      <c r="Q1031" s="73"/>
      <c r="R1031" s="73"/>
      <c r="S1031" s="8"/>
      <c r="T1031" s="8"/>
    </row>
    <row r="1032" spans="1:20" ht="1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8"/>
      <c r="N1032" s="8"/>
      <c r="O1032" s="8"/>
      <c r="P1032" s="8"/>
      <c r="Q1032" s="73"/>
      <c r="R1032" s="73"/>
      <c r="S1032" s="8"/>
      <c r="T1032" s="8"/>
    </row>
    <row r="1033" spans="1:20" ht="1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8"/>
      <c r="N1033" s="8"/>
      <c r="O1033" s="8"/>
      <c r="P1033" s="8"/>
      <c r="Q1033" s="73"/>
      <c r="R1033" s="73"/>
      <c r="S1033" s="8"/>
      <c r="T1033" s="8"/>
    </row>
    <row r="1034" spans="1:20" ht="1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8"/>
      <c r="N1034" s="8"/>
      <c r="O1034" s="8"/>
      <c r="P1034" s="8"/>
      <c r="Q1034" s="73"/>
      <c r="R1034" s="73"/>
      <c r="S1034" s="8"/>
      <c r="T1034" s="8"/>
    </row>
    <row r="1035" spans="1:20" ht="1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8"/>
      <c r="N1035" s="8"/>
      <c r="O1035" s="8"/>
      <c r="P1035" s="8"/>
      <c r="Q1035" s="73"/>
      <c r="R1035" s="73"/>
      <c r="S1035" s="8"/>
      <c r="T1035" s="8"/>
    </row>
    <row r="1036" spans="1:20" ht="1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8"/>
      <c r="N1036" s="8"/>
      <c r="O1036" s="8"/>
      <c r="P1036" s="8"/>
      <c r="Q1036" s="73"/>
      <c r="R1036" s="73"/>
      <c r="S1036" s="8"/>
      <c r="T1036" s="8"/>
    </row>
    <row r="1037" spans="1:20" ht="1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8"/>
      <c r="N1037" s="8"/>
      <c r="O1037" s="8"/>
      <c r="P1037" s="8"/>
      <c r="Q1037" s="73"/>
      <c r="R1037" s="73"/>
      <c r="S1037" s="8"/>
      <c r="T1037" s="8"/>
    </row>
    <row r="1038" spans="1:20" ht="1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8"/>
      <c r="N1038" s="8"/>
      <c r="O1038" s="8"/>
      <c r="P1038" s="8"/>
      <c r="Q1038" s="73"/>
      <c r="R1038" s="73"/>
      <c r="S1038" s="8"/>
      <c r="T1038" s="8"/>
    </row>
    <row r="1039" spans="1:20" ht="1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8"/>
      <c r="N1039" s="8"/>
      <c r="O1039" s="8"/>
      <c r="P1039" s="8"/>
      <c r="Q1039" s="73"/>
      <c r="R1039" s="73"/>
      <c r="S1039" s="8"/>
      <c r="T1039" s="8"/>
    </row>
    <row r="1040" spans="1:20" ht="1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8"/>
      <c r="N1040" s="8"/>
      <c r="O1040" s="8"/>
      <c r="P1040" s="8"/>
      <c r="Q1040" s="73"/>
      <c r="R1040" s="73"/>
      <c r="S1040" s="8"/>
      <c r="T1040" s="8"/>
    </row>
    <row r="1041" spans="1:20" ht="1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8"/>
      <c r="N1041" s="8"/>
      <c r="O1041" s="8"/>
      <c r="P1041" s="8"/>
      <c r="Q1041" s="73"/>
      <c r="R1041" s="73"/>
      <c r="S1041" s="8"/>
      <c r="T1041" s="8"/>
    </row>
    <row r="1042" spans="1:20" ht="1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8"/>
      <c r="N1042" s="8"/>
      <c r="O1042" s="8"/>
      <c r="P1042" s="8"/>
      <c r="Q1042" s="73"/>
      <c r="R1042" s="73"/>
      <c r="S1042" s="8"/>
      <c r="T1042" s="8"/>
    </row>
    <row r="1043" spans="1:20" ht="1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8"/>
      <c r="N1043" s="8"/>
      <c r="O1043" s="8"/>
      <c r="P1043" s="8"/>
      <c r="Q1043" s="73"/>
      <c r="R1043" s="73"/>
      <c r="S1043" s="8"/>
      <c r="T1043" s="8"/>
    </row>
    <row r="1044" spans="1:20" ht="1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8"/>
      <c r="N1044" s="8"/>
      <c r="O1044" s="8"/>
      <c r="P1044" s="8"/>
      <c r="Q1044" s="73"/>
      <c r="R1044" s="73"/>
      <c r="S1044" s="8"/>
      <c r="T1044" s="8"/>
    </row>
    <row r="1045" spans="1:20" ht="1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8"/>
      <c r="N1045" s="8"/>
      <c r="O1045" s="8"/>
      <c r="P1045" s="8"/>
      <c r="Q1045" s="73"/>
      <c r="R1045" s="73"/>
      <c r="S1045" s="8"/>
      <c r="T1045" s="8"/>
    </row>
    <row r="1046" spans="1:20" ht="1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8"/>
      <c r="N1046" s="8"/>
      <c r="O1046" s="8"/>
      <c r="P1046" s="8"/>
      <c r="Q1046" s="73"/>
      <c r="R1046" s="73"/>
      <c r="S1046" s="8"/>
      <c r="T1046" s="8"/>
    </row>
    <row r="1047" spans="1:20" ht="1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8"/>
      <c r="N1047" s="8"/>
      <c r="O1047" s="8"/>
      <c r="P1047" s="8"/>
      <c r="Q1047" s="73"/>
      <c r="R1047" s="73"/>
      <c r="S1047" s="8"/>
      <c r="T1047" s="8"/>
    </row>
    <row r="1048" spans="1:20" ht="1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8"/>
      <c r="N1048" s="8"/>
      <c r="O1048" s="8"/>
      <c r="P1048" s="8"/>
      <c r="Q1048" s="73"/>
      <c r="R1048" s="73"/>
      <c r="S1048" s="8"/>
      <c r="T1048" s="8"/>
    </row>
    <row r="1049" spans="1:20" ht="1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8"/>
      <c r="N1049" s="8"/>
      <c r="O1049" s="8"/>
      <c r="P1049" s="8"/>
      <c r="Q1049" s="73"/>
      <c r="R1049" s="73"/>
      <c r="S1049" s="8"/>
      <c r="T1049" s="8"/>
    </row>
    <row r="1050" spans="1:20" ht="1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8"/>
      <c r="N1050" s="8"/>
      <c r="O1050" s="8"/>
      <c r="P1050" s="8"/>
      <c r="Q1050" s="73"/>
      <c r="R1050" s="73"/>
      <c r="S1050" s="8"/>
      <c r="T1050" s="8"/>
    </row>
    <row r="1051" spans="1:20" ht="1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8"/>
      <c r="N1051" s="8"/>
      <c r="O1051" s="8"/>
      <c r="P1051" s="8"/>
      <c r="Q1051" s="73"/>
      <c r="R1051" s="73"/>
      <c r="S1051" s="8"/>
      <c r="T1051" s="8"/>
    </row>
    <row r="1052" spans="1:20" ht="1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8"/>
      <c r="N1052" s="8"/>
      <c r="O1052" s="8"/>
      <c r="P1052" s="8"/>
      <c r="Q1052" s="73"/>
      <c r="R1052" s="73"/>
      <c r="S1052" s="8"/>
      <c r="T1052" s="8"/>
    </row>
    <row r="1053" spans="1:20" ht="1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8"/>
      <c r="N1053" s="8"/>
      <c r="O1053" s="8"/>
      <c r="P1053" s="8"/>
      <c r="Q1053" s="73"/>
      <c r="R1053" s="73"/>
      <c r="S1053" s="8"/>
      <c r="T1053" s="8"/>
    </row>
    <row r="1054" spans="1:20" ht="1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8"/>
      <c r="N1054" s="8"/>
      <c r="O1054" s="8"/>
      <c r="P1054" s="8"/>
      <c r="Q1054" s="73"/>
      <c r="R1054" s="73"/>
      <c r="S1054" s="8"/>
      <c r="T1054" s="8"/>
    </row>
    <row r="1055" spans="1:20" ht="1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8"/>
      <c r="N1055" s="8"/>
      <c r="O1055" s="8"/>
      <c r="P1055" s="8"/>
      <c r="Q1055" s="73"/>
      <c r="R1055" s="73"/>
      <c r="S1055" s="8"/>
      <c r="T1055" s="8"/>
    </row>
    <row r="1056" spans="1:20" ht="1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8"/>
      <c r="N1056" s="8"/>
      <c r="O1056" s="8"/>
      <c r="P1056" s="8"/>
      <c r="Q1056" s="73"/>
      <c r="R1056" s="73"/>
      <c r="S1056" s="8"/>
      <c r="T1056" s="8"/>
    </row>
    <row r="1057" spans="1:20" ht="1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8"/>
      <c r="N1057" s="8"/>
      <c r="O1057" s="8"/>
      <c r="P1057" s="8"/>
      <c r="Q1057" s="73"/>
      <c r="R1057" s="73"/>
      <c r="S1057" s="8"/>
      <c r="T1057" s="8"/>
    </row>
    <row r="1058" spans="1:20" ht="1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8"/>
      <c r="N1058" s="8"/>
      <c r="O1058" s="8"/>
      <c r="P1058" s="8"/>
      <c r="Q1058" s="73"/>
      <c r="R1058" s="73"/>
      <c r="S1058" s="8"/>
      <c r="T1058" s="8"/>
    </row>
    <row r="1059" spans="1:20" ht="1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8"/>
      <c r="N1059" s="8"/>
      <c r="O1059" s="8"/>
      <c r="P1059" s="8"/>
      <c r="Q1059" s="73"/>
      <c r="R1059" s="73"/>
      <c r="S1059" s="8"/>
      <c r="T1059" s="8"/>
    </row>
    <row r="1060" spans="1:20" ht="1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8"/>
      <c r="N1060" s="8"/>
      <c r="O1060" s="8"/>
      <c r="P1060" s="8"/>
      <c r="Q1060" s="73"/>
      <c r="R1060" s="73"/>
      <c r="S1060" s="8"/>
      <c r="T1060" s="8"/>
    </row>
    <row r="1061" spans="1:20" ht="1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8"/>
      <c r="N1061" s="8"/>
      <c r="O1061" s="8"/>
      <c r="P1061" s="8"/>
      <c r="Q1061" s="73"/>
      <c r="R1061" s="73"/>
      <c r="S1061" s="8"/>
      <c r="T1061" s="8"/>
    </row>
    <row r="1062" spans="1:20" ht="1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8"/>
      <c r="N1062" s="8"/>
      <c r="O1062" s="8"/>
      <c r="P1062" s="8"/>
      <c r="Q1062" s="73"/>
      <c r="R1062" s="73"/>
      <c r="S1062" s="8"/>
      <c r="T1062" s="8"/>
    </row>
    <row r="1063" spans="1:20" ht="1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8"/>
      <c r="N1063" s="8"/>
      <c r="O1063" s="8"/>
      <c r="P1063" s="8"/>
      <c r="Q1063" s="73"/>
      <c r="R1063" s="73"/>
      <c r="S1063" s="8"/>
      <c r="T1063" s="8"/>
    </row>
    <row r="1064" spans="1:20" ht="1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8"/>
      <c r="N1064" s="8"/>
      <c r="O1064" s="8"/>
      <c r="P1064" s="8"/>
      <c r="Q1064" s="73"/>
      <c r="R1064" s="73"/>
      <c r="S1064" s="8"/>
      <c r="T1064" s="8"/>
    </row>
    <row r="1065" spans="1:20" ht="1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8"/>
      <c r="N1065" s="8"/>
      <c r="O1065" s="8"/>
      <c r="P1065" s="8"/>
      <c r="Q1065" s="73"/>
      <c r="R1065" s="73"/>
      <c r="S1065" s="8"/>
      <c r="T1065" s="8"/>
    </row>
    <row r="1066" spans="1:20" ht="1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8"/>
      <c r="N1066" s="8"/>
      <c r="O1066" s="8"/>
      <c r="P1066" s="8"/>
      <c r="Q1066" s="73"/>
      <c r="R1066" s="73"/>
      <c r="S1066" s="8"/>
      <c r="T1066" s="8"/>
    </row>
    <row r="1067" spans="1:20" ht="1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8"/>
      <c r="N1067" s="8"/>
      <c r="O1067" s="8"/>
      <c r="P1067" s="8"/>
      <c r="Q1067" s="73"/>
      <c r="R1067" s="73"/>
      <c r="S1067" s="8"/>
      <c r="T1067" s="8"/>
    </row>
    <row r="1068" spans="1:20" ht="1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8"/>
      <c r="N1068" s="8"/>
      <c r="O1068" s="8"/>
      <c r="P1068" s="8"/>
      <c r="Q1068" s="73"/>
      <c r="R1068" s="73"/>
      <c r="S1068" s="8"/>
      <c r="T1068" s="8"/>
    </row>
    <row r="1069" spans="1:20" ht="1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8"/>
      <c r="N1069" s="8"/>
      <c r="O1069" s="8"/>
      <c r="P1069" s="8"/>
      <c r="Q1069" s="73"/>
      <c r="R1069" s="73"/>
      <c r="S1069" s="8"/>
      <c r="T1069" s="8"/>
    </row>
    <row r="1070" spans="1:20" ht="1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8"/>
      <c r="N1070" s="8"/>
      <c r="O1070" s="8"/>
      <c r="P1070" s="8"/>
      <c r="Q1070" s="73"/>
      <c r="R1070" s="73"/>
      <c r="S1070" s="8"/>
      <c r="T1070" s="8"/>
    </row>
    <row r="1071" spans="1:20" ht="1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8"/>
      <c r="N1071" s="8"/>
      <c r="O1071" s="8"/>
      <c r="P1071" s="8"/>
      <c r="Q1071" s="73"/>
      <c r="R1071" s="73"/>
      <c r="S1071" s="8"/>
      <c r="T1071" s="8"/>
    </row>
    <row r="1072" spans="1:20" ht="1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8"/>
      <c r="N1072" s="8"/>
      <c r="O1072" s="8"/>
      <c r="P1072" s="8"/>
      <c r="Q1072" s="73"/>
      <c r="R1072" s="73"/>
      <c r="S1072" s="8"/>
      <c r="T1072" s="8"/>
    </row>
    <row r="1073" spans="1:20" ht="1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8"/>
      <c r="N1073" s="8"/>
      <c r="O1073" s="8"/>
      <c r="P1073" s="8"/>
      <c r="Q1073" s="73"/>
      <c r="R1073" s="73"/>
      <c r="S1073" s="8"/>
      <c r="T1073" s="8"/>
    </row>
    <row r="1074" spans="1:20" ht="1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8"/>
      <c r="N1074" s="8"/>
      <c r="O1074" s="8"/>
      <c r="P1074" s="8"/>
      <c r="Q1074" s="73"/>
      <c r="R1074" s="73"/>
      <c r="S1074" s="8"/>
      <c r="T1074" s="8"/>
    </row>
    <row r="1075" spans="1:20" ht="1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8"/>
      <c r="N1075" s="8"/>
      <c r="O1075" s="8"/>
      <c r="P1075" s="8"/>
      <c r="Q1075" s="73"/>
      <c r="R1075" s="73"/>
      <c r="S1075" s="8"/>
      <c r="T1075" s="8"/>
    </row>
    <row r="1076" spans="1:20" ht="1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8"/>
      <c r="N1076" s="8"/>
      <c r="O1076" s="8"/>
      <c r="P1076" s="8"/>
      <c r="Q1076" s="73"/>
      <c r="R1076" s="73"/>
      <c r="S1076" s="8"/>
      <c r="T1076" s="8"/>
    </row>
    <row r="1077" spans="1:20" ht="1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8"/>
      <c r="N1077" s="8"/>
      <c r="O1077" s="8"/>
      <c r="P1077" s="8"/>
      <c r="Q1077" s="73"/>
      <c r="R1077" s="73"/>
      <c r="S1077" s="8"/>
      <c r="T1077" s="8"/>
    </row>
    <row r="1078" spans="1:20" ht="1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8"/>
      <c r="N1078" s="8"/>
      <c r="O1078" s="8"/>
      <c r="P1078" s="8"/>
      <c r="Q1078" s="73"/>
      <c r="R1078" s="73"/>
      <c r="S1078" s="8"/>
      <c r="T1078" s="8"/>
    </row>
    <row r="1079" spans="1:20" ht="1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8"/>
      <c r="N1079" s="8"/>
      <c r="O1079" s="8"/>
      <c r="P1079" s="8"/>
      <c r="Q1079" s="73"/>
      <c r="R1079" s="73"/>
      <c r="S1079" s="8"/>
      <c r="T1079" s="8"/>
    </row>
    <row r="1080" spans="1:20" ht="1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8"/>
      <c r="N1080" s="8"/>
      <c r="O1080" s="8"/>
      <c r="P1080" s="8"/>
      <c r="Q1080" s="73"/>
      <c r="R1080" s="73"/>
      <c r="S1080" s="8"/>
      <c r="T1080" s="8"/>
    </row>
    <row r="1081" spans="1:20" ht="1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8"/>
      <c r="N1081" s="8"/>
      <c r="O1081" s="8"/>
      <c r="P1081" s="8"/>
      <c r="Q1081" s="73"/>
      <c r="R1081" s="73"/>
      <c r="S1081" s="8"/>
      <c r="T1081" s="8"/>
    </row>
    <row r="1082" spans="1:20" ht="1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8"/>
      <c r="N1082" s="8"/>
      <c r="O1082" s="8"/>
      <c r="P1082" s="8"/>
      <c r="Q1082" s="73"/>
      <c r="R1082" s="73"/>
      <c r="S1082" s="8"/>
      <c r="T1082" s="8"/>
    </row>
    <row r="1083" spans="1:20" ht="1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8"/>
      <c r="N1083" s="8"/>
      <c r="O1083" s="8"/>
      <c r="P1083" s="8"/>
      <c r="Q1083" s="73"/>
      <c r="R1083" s="73"/>
      <c r="S1083" s="8"/>
      <c r="T1083" s="8"/>
    </row>
    <row r="1084" spans="1:20" ht="1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8"/>
      <c r="N1084" s="8"/>
      <c r="O1084" s="8"/>
      <c r="P1084" s="8"/>
      <c r="Q1084" s="73"/>
      <c r="R1084" s="73"/>
      <c r="S1084" s="8"/>
      <c r="T1084" s="8"/>
    </row>
    <row r="1085" spans="1:20" ht="1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8"/>
      <c r="N1085" s="8"/>
      <c r="O1085" s="8"/>
      <c r="P1085" s="8"/>
      <c r="Q1085" s="73"/>
      <c r="R1085" s="73"/>
      <c r="S1085" s="8"/>
      <c r="T1085" s="8"/>
    </row>
    <row r="1086" spans="1:20" ht="1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8"/>
      <c r="N1086" s="8"/>
      <c r="O1086" s="8"/>
      <c r="P1086" s="8"/>
      <c r="Q1086" s="73"/>
      <c r="R1086" s="73"/>
      <c r="S1086" s="8"/>
      <c r="T1086" s="8"/>
    </row>
    <row r="1087" spans="1:20" ht="1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8"/>
      <c r="N1087" s="8"/>
      <c r="O1087" s="8"/>
      <c r="P1087" s="8"/>
      <c r="Q1087" s="73"/>
      <c r="R1087" s="73"/>
      <c r="S1087" s="8"/>
      <c r="T1087" s="8"/>
    </row>
    <row r="1088" spans="1:20" ht="1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8"/>
      <c r="N1088" s="8"/>
      <c r="O1088" s="8"/>
      <c r="P1088" s="8"/>
      <c r="Q1088" s="73"/>
      <c r="R1088" s="73"/>
      <c r="S1088" s="8"/>
      <c r="T1088" s="8"/>
    </row>
    <row r="1089" spans="1:20" ht="1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8"/>
      <c r="N1089" s="8"/>
      <c r="O1089" s="8"/>
      <c r="P1089" s="8"/>
      <c r="Q1089" s="73"/>
      <c r="R1089" s="73"/>
      <c r="S1089" s="8"/>
      <c r="T1089" s="8"/>
    </row>
    <row r="1090" spans="1:20" ht="1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8"/>
      <c r="N1090" s="8"/>
      <c r="O1090" s="8"/>
      <c r="P1090" s="8"/>
      <c r="Q1090" s="73"/>
      <c r="R1090" s="73"/>
      <c r="S1090" s="8"/>
      <c r="T1090" s="8"/>
    </row>
    <row r="1091" spans="1:20" ht="1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8"/>
      <c r="N1091" s="8"/>
      <c r="O1091" s="8"/>
      <c r="P1091" s="8"/>
      <c r="Q1091" s="73"/>
      <c r="R1091" s="73"/>
      <c r="S1091" s="8"/>
      <c r="T1091" s="8"/>
    </row>
    <row r="1092" spans="1:20" ht="1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8"/>
      <c r="N1092" s="8"/>
      <c r="O1092" s="8"/>
      <c r="P1092" s="8"/>
      <c r="Q1092" s="73"/>
      <c r="R1092" s="73"/>
      <c r="S1092" s="8"/>
      <c r="T1092" s="8"/>
    </row>
    <row r="1093" spans="1:20" ht="1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8"/>
      <c r="N1093" s="8"/>
      <c r="O1093" s="8"/>
      <c r="P1093" s="8"/>
      <c r="Q1093" s="73"/>
      <c r="R1093" s="73"/>
      <c r="S1093" s="8"/>
      <c r="T1093" s="8"/>
    </row>
    <row r="1094" spans="1:20" ht="1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8"/>
      <c r="N1094" s="8"/>
      <c r="O1094" s="8"/>
      <c r="P1094" s="8"/>
      <c r="Q1094" s="73"/>
      <c r="R1094" s="73"/>
      <c r="S1094" s="8"/>
      <c r="T1094" s="8"/>
    </row>
    <row r="1095" spans="1:20" ht="1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8"/>
      <c r="N1095" s="8"/>
      <c r="O1095" s="8"/>
      <c r="P1095" s="8"/>
      <c r="Q1095" s="73"/>
      <c r="R1095" s="73"/>
      <c r="S1095" s="8"/>
      <c r="T1095" s="8"/>
    </row>
    <row r="1096" spans="1:20" ht="1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8"/>
      <c r="N1096" s="8"/>
      <c r="O1096" s="8"/>
      <c r="P1096" s="8"/>
      <c r="Q1096" s="73"/>
      <c r="R1096" s="73"/>
      <c r="S1096" s="8"/>
      <c r="T1096" s="8"/>
    </row>
    <row r="1097" spans="1:20" ht="1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8"/>
      <c r="N1097" s="8"/>
      <c r="O1097" s="8"/>
      <c r="P1097" s="8"/>
      <c r="Q1097" s="73"/>
      <c r="R1097" s="73"/>
      <c r="S1097" s="8"/>
      <c r="T1097" s="8"/>
    </row>
    <row r="1098" spans="1:20" ht="1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8"/>
      <c r="N1098" s="8"/>
      <c r="O1098" s="8"/>
      <c r="P1098" s="8"/>
      <c r="Q1098" s="73"/>
      <c r="R1098" s="73"/>
      <c r="S1098" s="8"/>
      <c r="T1098" s="8"/>
    </row>
    <row r="1099" spans="1:20" ht="1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8"/>
      <c r="N1099" s="8"/>
      <c r="O1099" s="8"/>
      <c r="P1099" s="8"/>
      <c r="Q1099" s="73"/>
      <c r="R1099" s="73"/>
      <c r="S1099" s="8"/>
      <c r="T1099" s="8"/>
    </row>
    <row r="1100" spans="1:20" ht="1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8"/>
      <c r="N1100" s="8"/>
      <c r="O1100" s="8"/>
      <c r="P1100" s="8"/>
      <c r="Q1100" s="73"/>
      <c r="R1100" s="73"/>
      <c r="S1100" s="8"/>
      <c r="T1100" s="8"/>
    </row>
    <row r="1101" spans="1:20" ht="1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8"/>
      <c r="N1101" s="8"/>
      <c r="O1101" s="8"/>
      <c r="P1101" s="8"/>
      <c r="Q1101" s="73"/>
      <c r="R1101" s="73"/>
      <c r="S1101" s="8"/>
      <c r="T1101" s="8"/>
    </row>
    <row r="1102" spans="1:20" ht="1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8"/>
      <c r="N1102" s="8"/>
      <c r="O1102" s="8"/>
      <c r="P1102" s="8"/>
      <c r="Q1102" s="73"/>
      <c r="R1102" s="73"/>
      <c r="S1102" s="8"/>
      <c r="T1102" s="8"/>
    </row>
    <row r="1103" spans="1:20" ht="1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8"/>
      <c r="N1103" s="8"/>
      <c r="O1103" s="8"/>
      <c r="P1103" s="8"/>
      <c r="Q1103" s="73"/>
      <c r="R1103" s="73"/>
      <c r="S1103" s="8"/>
      <c r="T1103" s="8"/>
    </row>
    <row r="1104" spans="1:20" ht="1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8"/>
      <c r="N1104" s="8"/>
      <c r="O1104" s="8"/>
      <c r="P1104" s="8"/>
      <c r="Q1104" s="73"/>
      <c r="R1104" s="73"/>
      <c r="S1104" s="8"/>
      <c r="T1104" s="8"/>
    </row>
    <row r="1105" spans="1:20" ht="1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8"/>
      <c r="N1105" s="8"/>
      <c r="O1105" s="8"/>
      <c r="P1105" s="8"/>
      <c r="Q1105" s="73"/>
      <c r="R1105" s="73"/>
      <c r="S1105" s="8"/>
      <c r="T1105" s="8"/>
    </row>
    <row r="1106" spans="1:20" ht="1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8"/>
      <c r="N1106" s="8"/>
      <c r="O1106" s="8"/>
      <c r="P1106" s="8"/>
      <c r="Q1106" s="73"/>
      <c r="R1106" s="73"/>
      <c r="S1106" s="8"/>
      <c r="T1106" s="8"/>
    </row>
    <row r="1107" spans="1:20" ht="1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8"/>
      <c r="N1107" s="8"/>
      <c r="O1107" s="8"/>
      <c r="P1107" s="8"/>
      <c r="Q1107" s="73"/>
      <c r="R1107" s="73"/>
      <c r="S1107" s="8"/>
      <c r="T1107" s="8"/>
    </row>
    <row r="1108" spans="1:20" ht="1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8"/>
      <c r="N1108" s="8"/>
      <c r="O1108" s="8"/>
      <c r="P1108" s="8"/>
      <c r="Q1108" s="73"/>
      <c r="R1108" s="73"/>
      <c r="S1108" s="8"/>
      <c r="T1108" s="8"/>
    </row>
    <row r="1109" spans="1:20" ht="1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8"/>
      <c r="N1109" s="8"/>
      <c r="O1109" s="8"/>
      <c r="P1109" s="8"/>
      <c r="Q1109" s="73"/>
      <c r="R1109" s="73"/>
      <c r="S1109" s="8"/>
      <c r="T1109" s="8"/>
    </row>
    <row r="1110" spans="1:20" ht="1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8"/>
      <c r="N1110" s="8"/>
      <c r="O1110" s="8"/>
      <c r="P1110" s="8"/>
      <c r="Q1110" s="73"/>
      <c r="R1110" s="73"/>
      <c r="S1110" s="8"/>
      <c r="T1110" s="8"/>
    </row>
    <row r="1111" spans="1:20" ht="1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8"/>
      <c r="N1111" s="8"/>
      <c r="O1111" s="8"/>
      <c r="P1111" s="8"/>
      <c r="Q1111" s="73"/>
      <c r="R1111" s="73"/>
      <c r="S1111" s="8"/>
      <c r="T1111" s="8"/>
    </row>
    <row r="1112" spans="1:20" ht="1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8"/>
      <c r="N1112" s="8"/>
      <c r="O1112" s="8"/>
      <c r="P1112" s="8"/>
      <c r="Q1112" s="73"/>
      <c r="R1112" s="73"/>
      <c r="S1112" s="8"/>
      <c r="T1112" s="8"/>
    </row>
    <row r="1113" spans="1:20" ht="1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8"/>
      <c r="N1113" s="8"/>
      <c r="O1113" s="8"/>
      <c r="P1113" s="8"/>
      <c r="Q1113" s="73"/>
      <c r="R1113" s="73"/>
      <c r="S1113" s="8"/>
      <c r="T1113" s="8"/>
    </row>
    <row r="1114" spans="1:20" ht="1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8"/>
      <c r="N1114" s="8"/>
      <c r="O1114" s="8"/>
      <c r="P1114" s="8"/>
      <c r="Q1114" s="73"/>
      <c r="R1114" s="73"/>
      <c r="S1114" s="8"/>
      <c r="T1114" s="8"/>
    </row>
    <row r="1115" spans="1:20" ht="1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8"/>
      <c r="N1115" s="8"/>
      <c r="O1115" s="8"/>
      <c r="P1115" s="8"/>
      <c r="Q1115" s="73"/>
      <c r="R1115" s="73"/>
      <c r="S1115" s="8"/>
      <c r="T1115" s="8"/>
    </row>
    <row r="1116" spans="1:20" ht="1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8"/>
      <c r="N1116" s="8"/>
      <c r="O1116" s="8"/>
      <c r="P1116" s="8"/>
      <c r="Q1116" s="73"/>
      <c r="R1116" s="73"/>
      <c r="S1116" s="8"/>
      <c r="T1116" s="8"/>
    </row>
    <row r="1117" spans="1:20" ht="1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8"/>
      <c r="N1117" s="8"/>
      <c r="O1117" s="8"/>
      <c r="P1117" s="8"/>
      <c r="Q1117" s="73"/>
      <c r="R1117" s="73"/>
      <c r="S1117" s="8"/>
      <c r="T1117" s="8"/>
    </row>
    <row r="1118" spans="1:20" ht="1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8"/>
      <c r="N1118" s="8"/>
      <c r="O1118" s="8"/>
      <c r="P1118" s="8"/>
      <c r="Q1118" s="73"/>
      <c r="R1118" s="73"/>
      <c r="S1118" s="8"/>
      <c r="T1118" s="8"/>
    </row>
    <row r="1119" spans="1:20" ht="1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8"/>
      <c r="N1119" s="8"/>
      <c r="O1119" s="8"/>
      <c r="P1119" s="8"/>
      <c r="Q1119" s="73"/>
      <c r="R1119" s="73"/>
      <c r="S1119" s="8"/>
      <c r="T1119" s="8"/>
    </row>
    <row r="1120" spans="1:20" ht="1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8"/>
      <c r="N1120" s="8"/>
      <c r="O1120" s="8"/>
      <c r="P1120" s="8"/>
      <c r="Q1120" s="73"/>
      <c r="R1120" s="73"/>
      <c r="S1120" s="8"/>
      <c r="T1120" s="8"/>
    </row>
    <row r="1121" spans="1:20" ht="1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8"/>
      <c r="N1121" s="8"/>
      <c r="O1121" s="8"/>
      <c r="P1121" s="8"/>
      <c r="Q1121" s="73"/>
      <c r="R1121" s="73"/>
      <c r="S1121" s="8"/>
      <c r="T1121" s="8"/>
    </row>
    <row r="1122" spans="1:20" ht="1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8"/>
      <c r="N1122" s="8"/>
      <c r="O1122" s="8"/>
      <c r="P1122" s="8"/>
      <c r="Q1122" s="73"/>
      <c r="R1122" s="73"/>
      <c r="S1122" s="8"/>
      <c r="T1122" s="8"/>
    </row>
    <row r="1123" spans="1:20" ht="1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8"/>
      <c r="N1123" s="8"/>
      <c r="O1123" s="8"/>
      <c r="P1123" s="8"/>
      <c r="Q1123" s="73"/>
      <c r="R1123" s="73"/>
      <c r="S1123" s="8"/>
      <c r="T1123" s="8"/>
    </row>
    <row r="1124" spans="1:20" ht="1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8"/>
      <c r="N1124" s="8"/>
      <c r="O1124" s="8"/>
      <c r="P1124" s="8"/>
      <c r="Q1124" s="73"/>
      <c r="R1124" s="73"/>
      <c r="S1124" s="8"/>
      <c r="T1124" s="8"/>
    </row>
    <row r="1125" spans="1:20" ht="1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8"/>
      <c r="N1125" s="8"/>
      <c r="O1125" s="8"/>
      <c r="P1125" s="8"/>
      <c r="Q1125" s="73"/>
      <c r="R1125" s="73"/>
      <c r="S1125" s="8"/>
      <c r="T1125" s="8"/>
    </row>
    <row r="1126" spans="1:20" ht="1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8"/>
      <c r="N1126" s="8"/>
      <c r="O1126" s="8"/>
      <c r="P1126" s="8"/>
      <c r="Q1126" s="73"/>
      <c r="R1126" s="73"/>
      <c r="S1126" s="8"/>
      <c r="T1126" s="8"/>
    </row>
    <row r="1127" spans="1:20" ht="1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8"/>
      <c r="N1127" s="8"/>
      <c r="O1127" s="8"/>
      <c r="P1127" s="8"/>
      <c r="Q1127" s="73"/>
      <c r="R1127" s="73"/>
      <c r="S1127" s="8"/>
      <c r="T1127" s="8"/>
    </row>
    <row r="1128" spans="1:20" ht="1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8"/>
      <c r="N1128" s="8"/>
      <c r="O1128" s="8"/>
      <c r="P1128" s="8"/>
      <c r="Q1128" s="73"/>
      <c r="R1128" s="73"/>
      <c r="S1128" s="8"/>
      <c r="T1128" s="8"/>
    </row>
    <row r="1129" spans="1:20" ht="1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8"/>
      <c r="N1129" s="8"/>
      <c r="O1129" s="8"/>
      <c r="P1129" s="8"/>
      <c r="Q1129" s="73"/>
      <c r="R1129" s="73"/>
      <c r="S1129" s="8"/>
      <c r="T1129" s="8"/>
    </row>
    <row r="1130" spans="1:20" ht="1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8"/>
      <c r="N1130" s="8"/>
      <c r="O1130" s="8"/>
      <c r="P1130" s="8"/>
      <c r="Q1130" s="73"/>
      <c r="R1130" s="73"/>
      <c r="S1130" s="8"/>
      <c r="T1130" s="8"/>
    </row>
    <row r="1131" spans="1:20" ht="1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8"/>
      <c r="N1131" s="8"/>
      <c r="O1131" s="8"/>
      <c r="P1131" s="8"/>
      <c r="Q1131" s="73"/>
      <c r="R1131" s="73"/>
      <c r="S1131" s="8"/>
      <c r="T1131" s="8"/>
    </row>
    <row r="1132" spans="1:20" ht="1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8"/>
      <c r="N1132" s="8"/>
      <c r="O1132" s="8"/>
      <c r="P1132" s="8"/>
      <c r="Q1132" s="73"/>
      <c r="R1132" s="73"/>
      <c r="S1132" s="8"/>
      <c r="T1132" s="8"/>
    </row>
    <row r="1133" spans="1:20" ht="1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8"/>
      <c r="N1133" s="8"/>
      <c r="O1133" s="8"/>
      <c r="P1133" s="8"/>
      <c r="Q1133" s="73"/>
      <c r="R1133" s="73"/>
      <c r="S1133" s="8"/>
      <c r="T1133" s="8"/>
    </row>
    <row r="1134" spans="1:20" ht="1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8"/>
      <c r="N1134" s="8"/>
      <c r="O1134" s="8"/>
      <c r="P1134" s="8"/>
      <c r="Q1134" s="73"/>
      <c r="R1134" s="73"/>
      <c r="S1134" s="8"/>
      <c r="T1134" s="8"/>
    </row>
    <row r="1135" spans="1:20" ht="1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8"/>
      <c r="N1135" s="8"/>
      <c r="O1135" s="8"/>
      <c r="P1135" s="8"/>
      <c r="Q1135" s="73"/>
      <c r="R1135" s="73"/>
      <c r="S1135" s="8"/>
      <c r="T1135" s="8"/>
    </row>
    <row r="1136" spans="1:20" ht="1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8"/>
      <c r="N1136" s="8"/>
      <c r="O1136" s="8"/>
      <c r="P1136" s="8"/>
      <c r="Q1136" s="73"/>
      <c r="R1136" s="73"/>
      <c r="S1136" s="8"/>
      <c r="T1136" s="8"/>
    </row>
    <row r="1137" spans="1:20" ht="1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8"/>
      <c r="N1137" s="8"/>
      <c r="O1137" s="8"/>
      <c r="P1137" s="8"/>
      <c r="Q1137" s="73"/>
      <c r="R1137" s="73"/>
      <c r="S1137" s="8"/>
      <c r="T1137" s="8"/>
    </row>
    <row r="1138" spans="1:20" ht="1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8"/>
      <c r="N1138" s="8"/>
      <c r="O1138" s="8"/>
      <c r="P1138" s="8"/>
      <c r="Q1138" s="73"/>
      <c r="R1138" s="73"/>
      <c r="S1138" s="8"/>
      <c r="T1138" s="8"/>
    </row>
    <row r="1139" spans="1:20" ht="1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8"/>
      <c r="N1139" s="8"/>
      <c r="O1139" s="8"/>
      <c r="P1139" s="8"/>
      <c r="Q1139" s="73"/>
      <c r="R1139" s="73"/>
      <c r="S1139" s="8"/>
      <c r="T1139" s="8"/>
    </row>
    <row r="1140" spans="1:20" ht="1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8"/>
      <c r="N1140" s="8"/>
      <c r="O1140" s="8"/>
      <c r="P1140" s="8"/>
      <c r="Q1140" s="73"/>
      <c r="R1140" s="73"/>
      <c r="S1140" s="8"/>
      <c r="T1140" s="8"/>
    </row>
    <row r="1141" spans="1:20" ht="1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8"/>
      <c r="N1141" s="8"/>
      <c r="O1141" s="8"/>
      <c r="P1141" s="8"/>
      <c r="Q1141" s="73"/>
      <c r="R1141" s="73"/>
      <c r="S1141" s="8"/>
      <c r="T1141" s="8"/>
    </row>
    <row r="1142" spans="1:20" ht="1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8"/>
      <c r="N1142" s="8"/>
      <c r="O1142" s="8"/>
      <c r="P1142" s="8"/>
      <c r="Q1142" s="73"/>
      <c r="R1142" s="73"/>
      <c r="S1142" s="8"/>
      <c r="T1142" s="8"/>
    </row>
    <row r="1143" spans="1:20" ht="1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8"/>
      <c r="N1143" s="8"/>
      <c r="O1143" s="8"/>
      <c r="P1143" s="8"/>
      <c r="Q1143" s="73"/>
      <c r="R1143" s="73"/>
      <c r="S1143" s="8"/>
      <c r="T1143" s="8"/>
    </row>
    <row r="1144" spans="1:20" ht="1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8"/>
      <c r="N1144" s="8"/>
      <c r="O1144" s="8"/>
      <c r="P1144" s="8"/>
      <c r="Q1144" s="73"/>
      <c r="R1144" s="73"/>
      <c r="S1144" s="8"/>
      <c r="T1144" s="8"/>
    </row>
    <row r="1145" spans="1:20" ht="1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8"/>
      <c r="N1145" s="8"/>
      <c r="O1145" s="8"/>
      <c r="P1145" s="8"/>
      <c r="Q1145" s="73"/>
      <c r="R1145" s="73"/>
      <c r="S1145" s="8"/>
      <c r="T1145" s="8"/>
    </row>
    <row r="1146" spans="1:20" ht="1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8"/>
      <c r="N1146" s="8"/>
      <c r="O1146" s="8"/>
      <c r="P1146" s="8"/>
      <c r="Q1146" s="73"/>
      <c r="R1146" s="73"/>
      <c r="S1146" s="8"/>
      <c r="T1146" s="8"/>
    </row>
    <row r="1147" spans="1:20" ht="1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8"/>
      <c r="N1147" s="8"/>
      <c r="O1147" s="8"/>
      <c r="P1147" s="8"/>
      <c r="Q1147" s="73"/>
      <c r="R1147" s="73"/>
      <c r="S1147" s="8"/>
      <c r="T1147" s="8"/>
    </row>
    <row r="1148" spans="1:20" ht="1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8"/>
      <c r="N1148" s="8"/>
      <c r="O1148" s="8"/>
      <c r="P1148" s="8"/>
      <c r="Q1148" s="73"/>
      <c r="R1148" s="73"/>
      <c r="S1148" s="8"/>
      <c r="T1148" s="8"/>
    </row>
    <row r="1149" spans="1:20" ht="1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8"/>
      <c r="N1149" s="8"/>
      <c r="O1149" s="8"/>
      <c r="P1149" s="8"/>
      <c r="Q1149" s="73"/>
      <c r="R1149" s="73"/>
      <c r="S1149" s="8"/>
      <c r="T1149" s="8"/>
    </row>
    <row r="1150" spans="1:20" ht="1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8"/>
      <c r="N1150" s="8"/>
      <c r="O1150" s="8"/>
      <c r="P1150" s="8"/>
      <c r="Q1150" s="73"/>
      <c r="R1150" s="73"/>
      <c r="S1150" s="8"/>
      <c r="T1150" s="8"/>
    </row>
    <row r="1151" spans="1:20" ht="1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8"/>
      <c r="N1151" s="8"/>
      <c r="O1151" s="8"/>
      <c r="P1151" s="8"/>
      <c r="Q1151" s="73"/>
      <c r="R1151" s="73"/>
      <c r="S1151" s="8"/>
      <c r="T1151" s="8"/>
    </row>
    <row r="1152" spans="1:20" ht="1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8"/>
      <c r="N1152" s="8"/>
      <c r="O1152" s="8"/>
      <c r="P1152" s="8"/>
      <c r="Q1152" s="73"/>
      <c r="R1152" s="73"/>
      <c r="S1152" s="8"/>
      <c r="T1152" s="8"/>
    </row>
    <row r="1153" spans="1:20" ht="1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8"/>
      <c r="N1153" s="8"/>
      <c r="O1153" s="8"/>
      <c r="P1153" s="8"/>
      <c r="Q1153" s="73"/>
      <c r="R1153" s="73"/>
      <c r="S1153" s="8"/>
      <c r="T1153" s="8"/>
    </row>
    <row r="1154" spans="1:20" ht="1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8"/>
      <c r="N1154" s="8"/>
      <c r="O1154" s="8"/>
      <c r="P1154" s="8"/>
      <c r="Q1154" s="73"/>
      <c r="R1154" s="73"/>
      <c r="S1154" s="8"/>
      <c r="T1154" s="8"/>
    </row>
    <row r="1155" spans="1:20" ht="1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8"/>
      <c r="N1155" s="8"/>
      <c r="O1155" s="8"/>
      <c r="P1155" s="8"/>
      <c r="Q1155" s="73"/>
      <c r="R1155" s="73"/>
      <c r="S1155" s="8"/>
      <c r="T1155" s="8"/>
    </row>
    <row r="1156" spans="1:20" ht="1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8"/>
      <c r="N1156" s="8"/>
      <c r="O1156" s="8"/>
      <c r="P1156" s="8"/>
      <c r="Q1156" s="73"/>
      <c r="R1156" s="73"/>
      <c r="S1156" s="8"/>
      <c r="T1156" s="8"/>
    </row>
    <row r="1157" spans="1:20" ht="1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8"/>
      <c r="N1157" s="8"/>
      <c r="O1157" s="8"/>
      <c r="P1157" s="8"/>
      <c r="Q1157" s="73"/>
      <c r="R1157" s="73"/>
      <c r="S1157" s="8"/>
      <c r="T1157" s="8"/>
    </row>
    <row r="1158" spans="1:20" ht="1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8"/>
      <c r="N1158" s="8"/>
      <c r="O1158" s="8"/>
      <c r="P1158" s="8"/>
      <c r="Q1158" s="73"/>
      <c r="R1158" s="73"/>
      <c r="S1158" s="8"/>
      <c r="T1158" s="8"/>
    </row>
    <row r="1159" spans="1:20" ht="1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8"/>
      <c r="N1159" s="8"/>
      <c r="O1159" s="8"/>
      <c r="P1159" s="8"/>
      <c r="Q1159" s="73"/>
      <c r="R1159" s="73"/>
      <c r="S1159" s="8"/>
      <c r="T1159" s="8"/>
    </row>
    <row r="1160" spans="1:20" ht="1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8"/>
      <c r="N1160" s="8"/>
      <c r="O1160" s="8"/>
      <c r="P1160" s="8"/>
      <c r="Q1160" s="73"/>
      <c r="R1160" s="73"/>
      <c r="S1160" s="8"/>
      <c r="T1160" s="8"/>
    </row>
    <row r="1161" spans="1:20" ht="1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8"/>
      <c r="N1161" s="8"/>
      <c r="O1161" s="8"/>
      <c r="P1161" s="8"/>
      <c r="Q1161" s="73"/>
      <c r="R1161" s="73"/>
      <c r="S1161" s="8"/>
      <c r="T1161" s="8"/>
    </row>
    <row r="1162" spans="1:20" ht="1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8"/>
      <c r="N1162" s="8"/>
      <c r="O1162" s="8"/>
      <c r="P1162" s="8"/>
      <c r="Q1162" s="73"/>
      <c r="R1162" s="73"/>
      <c r="S1162" s="8"/>
      <c r="T1162" s="8"/>
    </row>
    <row r="1163" spans="1:20" ht="1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8"/>
      <c r="N1163" s="8"/>
      <c r="O1163" s="8"/>
      <c r="P1163" s="8"/>
      <c r="Q1163" s="73"/>
      <c r="R1163" s="73"/>
      <c r="S1163" s="8"/>
      <c r="T1163" s="8"/>
    </row>
    <row r="1164" spans="1:20" ht="1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8"/>
      <c r="N1164" s="8"/>
      <c r="O1164" s="8"/>
      <c r="P1164" s="8"/>
      <c r="Q1164" s="73"/>
      <c r="R1164" s="73"/>
      <c r="S1164" s="8"/>
      <c r="T1164" s="8"/>
    </row>
    <row r="1165" spans="1:20" ht="1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8"/>
      <c r="N1165" s="8"/>
      <c r="O1165" s="8"/>
      <c r="P1165" s="8"/>
      <c r="Q1165" s="73"/>
      <c r="R1165" s="73"/>
      <c r="S1165" s="8"/>
      <c r="T1165" s="8"/>
    </row>
    <row r="1166" spans="1:20" ht="1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8"/>
      <c r="N1166" s="8"/>
      <c r="O1166" s="8"/>
      <c r="P1166" s="8"/>
      <c r="Q1166" s="73"/>
      <c r="R1166" s="73"/>
      <c r="S1166" s="8"/>
      <c r="T1166" s="8"/>
    </row>
    <row r="1167" spans="1:20" ht="1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8"/>
      <c r="N1167" s="8"/>
      <c r="O1167" s="8"/>
      <c r="P1167" s="8"/>
      <c r="Q1167" s="73"/>
      <c r="R1167" s="73"/>
      <c r="S1167" s="8"/>
      <c r="T1167" s="8"/>
    </row>
    <row r="1168" spans="1:20" ht="1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8"/>
      <c r="N1168" s="8"/>
      <c r="O1168" s="8"/>
      <c r="P1168" s="8"/>
      <c r="Q1168" s="73"/>
      <c r="R1168" s="73"/>
      <c r="S1168" s="8"/>
      <c r="T1168" s="8"/>
    </row>
    <row r="1169" spans="1:20" ht="1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8"/>
      <c r="N1169" s="8"/>
      <c r="O1169" s="8"/>
      <c r="P1169" s="8"/>
      <c r="Q1169" s="73"/>
      <c r="R1169" s="73"/>
      <c r="S1169" s="8"/>
      <c r="T1169" s="8"/>
    </row>
    <row r="1170" spans="1:20" ht="1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8"/>
      <c r="N1170" s="8"/>
      <c r="O1170" s="8"/>
      <c r="P1170" s="8"/>
      <c r="Q1170" s="73"/>
      <c r="R1170" s="73"/>
      <c r="S1170" s="8"/>
      <c r="T1170" s="8"/>
    </row>
    <row r="1171" spans="1:20" ht="1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8"/>
      <c r="N1171" s="8"/>
      <c r="O1171" s="8"/>
      <c r="P1171" s="8"/>
      <c r="Q1171" s="73"/>
      <c r="R1171" s="73"/>
      <c r="S1171" s="8"/>
      <c r="T1171" s="8"/>
    </row>
    <row r="1172" spans="1:20" ht="1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8"/>
      <c r="N1172" s="8"/>
      <c r="O1172" s="8"/>
      <c r="P1172" s="8"/>
      <c r="Q1172" s="73"/>
      <c r="R1172" s="73"/>
      <c r="S1172" s="8"/>
      <c r="T1172" s="8"/>
    </row>
    <row r="1173" spans="1:20" ht="1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8"/>
      <c r="N1173" s="8"/>
      <c r="O1173" s="8"/>
      <c r="P1173" s="8"/>
      <c r="Q1173" s="73"/>
      <c r="R1173" s="73"/>
      <c r="S1173" s="8"/>
      <c r="T1173" s="8"/>
    </row>
    <row r="1174" spans="1:20" ht="1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8"/>
      <c r="N1174" s="8"/>
      <c r="O1174" s="8"/>
      <c r="P1174" s="8"/>
      <c r="Q1174" s="73"/>
      <c r="R1174" s="73"/>
      <c r="S1174" s="8"/>
      <c r="T1174" s="8"/>
    </row>
    <row r="1175" spans="1:20" ht="1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8"/>
      <c r="N1175" s="8"/>
      <c r="O1175" s="8"/>
      <c r="P1175" s="8"/>
      <c r="Q1175" s="73"/>
      <c r="R1175" s="73"/>
      <c r="S1175" s="8"/>
      <c r="T1175" s="8"/>
    </row>
    <row r="1176" spans="1:20" ht="1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8"/>
      <c r="N1176" s="8"/>
      <c r="O1176" s="8"/>
      <c r="P1176" s="8"/>
      <c r="Q1176" s="73"/>
      <c r="R1176" s="73"/>
      <c r="S1176" s="8"/>
      <c r="T1176" s="8"/>
    </row>
    <row r="1177" spans="1:20" ht="1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8"/>
      <c r="N1177" s="8"/>
      <c r="O1177" s="8"/>
      <c r="P1177" s="8"/>
      <c r="Q1177" s="73"/>
      <c r="R1177" s="73"/>
      <c r="S1177" s="8"/>
      <c r="T1177" s="8"/>
    </row>
    <row r="1178" spans="1:20" ht="1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8"/>
      <c r="N1178" s="8"/>
      <c r="O1178" s="8"/>
      <c r="P1178" s="8"/>
      <c r="Q1178" s="73"/>
      <c r="R1178" s="73"/>
      <c r="S1178" s="8"/>
      <c r="T1178" s="8"/>
    </row>
    <row r="1179" spans="1:20" ht="1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8"/>
      <c r="N1179" s="8"/>
      <c r="O1179" s="8"/>
      <c r="P1179" s="8"/>
      <c r="Q1179" s="73"/>
      <c r="R1179" s="73"/>
      <c r="S1179" s="8"/>
      <c r="T1179" s="8"/>
    </row>
    <row r="1180" spans="1:20" ht="1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8"/>
      <c r="N1180" s="8"/>
      <c r="O1180" s="8"/>
      <c r="P1180" s="8"/>
      <c r="Q1180" s="73"/>
      <c r="R1180" s="73"/>
      <c r="S1180" s="8"/>
      <c r="T1180" s="8"/>
    </row>
    <row r="1181" spans="1:20" ht="1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8"/>
      <c r="N1181" s="8"/>
      <c r="O1181" s="8"/>
      <c r="P1181" s="8"/>
      <c r="Q1181" s="73"/>
      <c r="R1181" s="73"/>
      <c r="S1181" s="8"/>
      <c r="T1181" s="8"/>
    </row>
    <row r="1182" spans="1:20" ht="1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8"/>
      <c r="N1182" s="8"/>
      <c r="O1182" s="8"/>
      <c r="P1182" s="8"/>
      <c r="Q1182" s="73"/>
      <c r="R1182" s="73"/>
      <c r="S1182" s="8"/>
      <c r="T1182" s="8"/>
    </row>
    <row r="1183" spans="1:20" ht="1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8"/>
      <c r="N1183" s="8"/>
      <c r="O1183" s="8"/>
      <c r="P1183" s="8"/>
      <c r="Q1183" s="73"/>
      <c r="R1183" s="73"/>
      <c r="S1183" s="8"/>
      <c r="T1183" s="8"/>
    </row>
    <row r="1184" spans="1:20" ht="1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8"/>
      <c r="N1184" s="8"/>
      <c r="O1184" s="8"/>
      <c r="P1184" s="8"/>
      <c r="Q1184" s="73"/>
      <c r="R1184" s="73"/>
      <c r="S1184" s="8"/>
      <c r="T1184" s="8"/>
    </row>
    <row r="1185" spans="1:20" ht="1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8"/>
      <c r="N1185" s="8"/>
      <c r="O1185" s="8"/>
      <c r="P1185" s="8"/>
      <c r="Q1185" s="73"/>
      <c r="R1185" s="73"/>
      <c r="S1185" s="8"/>
      <c r="T1185" s="8"/>
    </row>
    <row r="1186" spans="1:20" ht="1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8"/>
      <c r="N1186" s="8"/>
      <c r="O1186" s="8"/>
      <c r="P1186" s="8"/>
      <c r="Q1186" s="73"/>
      <c r="R1186" s="73"/>
      <c r="S1186" s="8"/>
      <c r="T1186" s="8"/>
    </row>
    <row r="1187" spans="1:20" ht="1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8"/>
      <c r="N1187" s="8"/>
      <c r="O1187" s="8"/>
      <c r="P1187" s="8"/>
      <c r="Q1187" s="73"/>
      <c r="R1187" s="73"/>
      <c r="S1187" s="8"/>
      <c r="T1187" s="8"/>
    </row>
    <row r="1188" spans="1:20" ht="1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8"/>
      <c r="N1188" s="8"/>
      <c r="O1188" s="8"/>
      <c r="P1188" s="8"/>
      <c r="Q1188" s="73"/>
      <c r="R1188" s="73"/>
      <c r="S1188" s="8"/>
      <c r="T1188" s="8"/>
    </row>
    <row r="1189" spans="1:20" ht="1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8"/>
      <c r="N1189" s="8"/>
      <c r="O1189" s="8"/>
      <c r="P1189" s="8"/>
      <c r="Q1189" s="73"/>
      <c r="R1189" s="73"/>
      <c r="S1189" s="8"/>
      <c r="T1189" s="8"/>
    </row>
    <row r="1190" spans="1:20" ht="1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8"/>
      <c r="N1190" s="8"/>
      <c r="O1190" s="8"/>
      <c r="P1190" s="8"/>
      <c r="Q1190" s="73"/>
      <c r="R1190" s="73"/>
      <c r="S1190" s="8"/>
      <c r="T1190" s="8"/>
    </row>
    <row r="1191" spans="1:20" ht="1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8"/>
      <c r="N1191" s="8"/>
      <c r="O1191" s="8"/>
      <c r="P1191" s="8"/>
      <c r="Q1191" s="73"/>
      <c r="R1191" s="73"/>
      <c r="S1191" s="8"/>
      <c r="T1191" s="8"/>
    </row>
    <row r="1192" spans="1:20" ht="1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8"/>
      <c r="N1192" s="8"/>
      <c r="O1192" s="8"/>
      <c r="P1192" s="8"/>
      <c r="Q1192" s="73"/>
      <c r="R1192" s="73"/>
      <c r="S1192" s="8"/>
      <c r="T1192" s="8"/>
    </row>
    <row r="1193" spans="1:20" ht="1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8"/>
      <c r="N1193" s="8"/>
      <c r="O1193" s="8"/>
      <c r="P1193" s="8"/>
      <c r="Q1193" s="73"/>
      <c r="R1193" s="73"/>
      <c r="S1193" s="8"/>
      <c r="T1193" s="8"/>
    </row>
    <row r="1194" spans="1:20" ht="1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8"/>
      <c r="N1194" s="8"/>
      <c r="O1194" s="8"/>
      <c r="P1194" s="8"/>
      <c r="Q1194" s="73"/>
      <c r="R1194" s="73"/>
      <c r="S1194" s="8"/>
      <c r="T1194" s="8"/>
    </row>
    <row r="1195" spans="1:20" ht="1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8"/>
      <c r="N1195" s="8"/>
      <c r="O1195" s="8"/>
      <c r="P1195" s="8"/>
      <c r="Q1195" s="73"/>
      <c r="R1195" s="73"/>
      <c r="S1195" s="8"/>
      <c r="T1195" s="8"/>
    </row>
    <row r="1196" spans="1:20" ht="1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8"/>
      <c r="N1196" s="8"/>
      <c r="O1196" s="8"/>
      <c r="P1196" s="8"/>
      <c r="Q1196" s="73"/>
      <c r="R1196" s="73"/>
      <c r="S1196" s="8"/>
      <c r="T1196" s="8"/>
    </row>
    <row r="1197" spans="1:20" ht="1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8"/>
      <c r="N1197" s="8"/>
      <c r="O1197" s="8"/>
      <c r="P1197" s="8"/>
      <c r="Q1197" s="73"/>
      <c r="R1197" s="73"/>
      <c r="S1197" s="8"/>
      <c r="T1197" s="8"/>
    </row>
    <row r="1198" spans="1:20" ht="1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8"/>
      <c r="N1198" s="8"/>
      <c r="O1198" s="8"/>
      <c r="P1198" s="8"/>
      <c r="Q1198" s="73"/>
      <c r="R1198" s="73"/>
      <c r="S1198" s="8"/>
      <c r="T1198" s="8"/>
    </row>
    <row r="1199" spans="1:20" ht="1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8"/>
      <c r="N1199" s="8"/>
      <c r="O1199" s="8"/>
      <c r="P1199" s="8"/>
      <c r="Q1199" s="73"/>
      <c r="R1199" s="73"/>
      <c r="S1199" s="8"/>
      <c r="T1199" s="8"/>
    </row>
    <row r="1200" spans="1:20" ht="1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8"/>
      <c r="N1200" s="8"/>
      <c r="O1200" s="8"/>
      <c r="P1200" s="8"/>
      <c r="Q1200" s="73"/>
      <c r="R1200" s="73"/>
      <c r="S1200" s="8"/>
      <c r="T1200" s="8"/>
    </row>
    <row r="1201" spans="1:20" ht="1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8"/>
      <c r="N1201" s="8"/>
      <c r="O1201" s="8"/>
      <c r="P1201" s="8"/>
      <c r="Q1201" s="73"/>
      <c r="R1201" s="73"/>
      <c r="S1201" s="8"/>
      <c r="T1201" s="8"/>
    </row>
    <row r="1202" spans="1:20" ht="1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8"/>
      <c r="N1202" s="8"/>
      <c r="O1202" s="8"/>
      <c r="P1202" s="8"/>
      <c r="Q1202" s="73"/>
      <c r="R1202" s="73"/>
      <c r="S1202" s="8"/>
      <c r="T1202" s="8"/>
    </row>
    <row r="1203" spans="1:20" ht="1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8"/>
      <c r="N1203" s="8"/>
      <c r="O1203" s="8"/>
      <c r="P1203" s="8"/>
      <c r="Q1203" s="73"/>
      <c r="R1203" s="73"/>
      <c r="S1203" s="8"/>
      <c r="T1203" s="8"/>
    </row>
    <row r="1204" spans="1:20" ht="1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8"/>
      <c r="N1204" s="8"/>
      <c r="O1204" s="8"/>
      <c r="P1204" s="8"/>
      <c r="Q1204" s="73"/>
      <c r="R1204" s="73"/>
      <c r="S1204" s="8"/>
      <c r="T1204" s="8"/>
    </row>
    <row r="1205" spans="1:20" ht="1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8"/>
      <c r="N1205" s="8"/>
      <c r="O1205" s="8"/>
      <c r="P1205" s="8"/>
      <c r="Q1205" s="73"/>
      <c r="R1205" s="73"/>
      <c r="S1205" s="8"/>
      <c r="T1205" s="8"/>
    </row>
    <row r="1206" spans="1:20" ht="1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8"/>
      <c r="N1206" s="8"/>
      <c r="O1206" s="8"/>
      <c r="P1206" s="8"/>
      <c r="Q1206" s="73"/>
      <c r="R1206" s="73"/>
      <c r="S1206" s="8"/>
      <c r="T1206" s="8"/>
    </row>
    <row r="1207" spans="1:20" ht="1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8"/>
      <c r="N1207" s="8"/>
      <c r="O1207" s="8"/>
      <c r="P1207" s="8"/>
      <c r="Q1207" s="73"/>
      <c r="R1207" s="73"/>
      <c r="S1207" s="8"/>
      <c r="T1207" s="8"/>
    </row>
    <row r="1208" spans="1:20" ht="1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8"/>
      <c r="N1208" s="8"/>
      <c r="O1208" s="8"/>
      <c r="P1208" s="8"/>
      <c r="Q1208" s="73"/>
      <c r="R1208" s="73"/>
      <c r="S1208" s="8"/>
      <c r="T1208" s="8"/>
    </row>
    <row r="1209" spans="1:20" ht="1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8"/>
      <c r="N1209" s="8"/>
      <c r="O1209" s="8"/>
      <c r="P1209" s="8"/>
      <c r="Q1209" s="73"/>
      <c r="R1209" s="73"/>
      <c r="S1209" s="8"/>
      <c r="T1209" s="8"/>
    </row>
    <row r="1210" spans="1:20" ht="1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8"/>
      <c r="N1210" s="8"/>
      <c r="O1210" s="8"/>
      <c r="P1210" s="8"/>
      <c r="Q1210" s="73"/>
      <c r="R1210" s="73"/>
      <c r="S1210" s="8"/>
      <c r="T1210" s="8"/>
    </row>
    <row r="1211" spans="1:20" ht="1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8"/>
      <c r="N1211" s="8"/>
      <c r="O1211" s="8"/>
      <c r="P1211" s="8"/>
      <c r="Q1211" s="73"/>
      <c r="R1211" s="73"/>
      <c r="S1211" s="8"/>
      <c r="T1211" s="8"/>
    </row>
    <row r="1212" spans="1:20" ht="1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8"/>
      <c r="N1212" s="8"/>
      <c r="O1212" s="8"/>
      <c r="P1212" s="8"/>
      <c r="Q1212" s="73"/>
      <c r="R1212" s="73"/>
      <c r="S1212" s="8"/>
      <c r="T1212" s="8"/>
    </row>
    <row r="1213" spans="1:20" ht="1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8"/>
      <c r="N1213" s="8"/>
      <c r="O1213" s="8"/>
      <c r="P1213" s="8"/>
      <c r="Q1213" s="73"/>
      <c r="R1213" s="73"/>
      <c r="S1213" s="8"/>
      <c r="T1213" s="8"/>
    </row>
    <row r="1214" spans="1:20" ht="1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8"/>
      <c r="N1214" s="8"/>
      <c r="O1214" s="8"/>
      <c r="P1214" s="8"/>
      <c r="Q1214" s="73"/>
      <c r="R1214" s="73"/>
      <c r="S1214" s="8"/>
      <c r="T1214" s="8"/>
    </row>
    <row r="1215" spans="1:20" ht="1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8"/>
      <c r="N1215" s="8"/>
      <c r="O1215" s="8"/>
      <c r="P1215" s="8"/>
      <c r="Q1215" s="73"/>
      <c r="R1215" s="73"/>
      <c r="S1215" s="8"/>
      <c r="T1215" s="8"/>
    </row>
    <row r="1216" spans="1:20" ht="1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8"/>
      <c r="N1216" s="8"/>
      <c r="O1216" s="8"/>
      <c r="P1216" s="8"/>
      <c r="Q1216" s="73"/>
      <c r="R1216" s="73"/>
      <c r="S1216" s="8"/>
      <c r="T1216" s="8"/>
    </row>
    <row r="1217" spans="1:20" ht="1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8"/>
      <c r="N1217" s="8"/>
      <c r="O1217" s="8"/>
      <c r="P1217" s="8"/>
      <c r="Q1217" s="73"/>
      <c r="R1217" s="73"/>
      <c r="S1217" s="8"/>
      <c r="T1217" s="8"/>
    </row>
    <row r="1218" spans="1:20" ht="1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8"/>
      <c r="N1218" s="8"/>
      <c r="O1218" s="8"/>
      <c r="P1218" s="8"/>
      <c r="Q1218" s="73"/>
      <c r="R1218" s="73"/>
      <c r="S1218" s="8"/>
      <c r="T1218" s="8"/>
    </row>
    <row r="1219" spans="1:20" ht="1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8"/>
      <c r="N1219" s="8"/>
      <c r="O1219" s="8"/>
      <c r="P1219" s="8"/>
      <c r="Q1219" s="73"/>
      <c r="R1219" s="73"/>
      <c r="S1219" s="8"/>
      <c r="T1219" s="8"/>
    </row>
    <row r="1220" spans="1:20" ht="1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8"/>
      <c r="N1220" s="8"/>
      <c r="O1220" s="8"/>
      <c r="P1220" s="8"/>
      <c r="Q1220" s="73"/>
      <c r="R1220" s="73"/>
      <c r="S1220" s="8"/>
      <c r="T1220" s="8"/>
    </row>
    <row r="1221" spans="1:20" ht="1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8"/>
      <c r="N1221" s="8"/>
      <c r="O1221" s="8"/>
      <c r="P1221" s="8"/>
      <c r="Q1221" s="73"/>
      <c r="R1221" s="73"/>
      <c r="S1221" s="8"/>
      <c r="T1221" s="8"/>
    </row>
    <row r="1222" spans="1:20" ht="1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8"/>
      <c r="N1222" s="8"/>
      <c r="O1222" s="8"/>
      <c r="P1222" s="8"/>
      <c r="Q1222" s="73"/>
      <c r="R1222" s="73"/>
      <c r="S1222" s="8"/>
      <c r="T1222" s="8"/>
    </row>
    <row r="1223" spans="1:20" ht="1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8"/>
      <c r="N1223" s="8"/>
      <c r="O1223" s="8"/>
      <c r="P1223" s="8"/>
      <c r="Q1223" s="73"/>
      <c r="R1223" s="73"/>
      <c r="S1223" s="8"/>
      <c r="T1223" s="8"/>
    </row>
    <row r="1224" spans="1:20" ht="1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8"/>
      <c r="N1224" s="8"/>
      <c r="O1224" s="8"/>
      <c r="P1224" s="8"/>
      <c r="Q1224" s="73"/>
      <c r="R1224" s="73"/>
      <c r="S1224" s="8"/>
      <c r="T1224" s="8"/>
    </row>
    <row r="1225" spans="1:20" ht="1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8"/>
      <c r="N1225" s="8"/>
      <c r="O1225" s="8"/>
      <c r="P1225" s="8"/>
      <c r="Q1225" s="73"/>
      <c r="R1225" s="73"/>
      <c r="S1225" s="8"/>
      <c r="T1225" s="8"/>
    </row>
    <row r="1226" spans="1:20" ht="1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8"/>
      <c r="N1226" s="8"/>
      <c r="O1226" s="8"/>
      <c r="P1226" s="8"/>
      <c r="Q1226" s="73"/>
      <c r="R1226" s="73"/>
      <c r="S1226" s="8"/>
      <c r="T1226" s="8"/>
    </row>
    <row r="1227" spans="1:20" ht="1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8"/>
      <c r="N1227" s="8"/>
      <c r="O1227" s="8"/>
      <c r="P1227" s="8"/>
      <c r="Q1227" s="73"/>
      <c r="R1227" s="73"/>
      <c r="S1227" s="8"/>
      <c r="T1227" s="8"/>
    </row>
    <row r="1228" spans="1:20" ht="1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8"/>
      <c r="N1228" s="8"/>
      <c r="O1228" s="8"/>
      <c r="P1228" s="8"/>
      <c r="Q1228" s="73"/>
      <c r="R1228" s="73"/>
      <c r="S1228" s="8"/>
      <c r="T1228" s="8"/>
    </row>
    <row r="1229" spans="1:20" ht="1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8"/>
      <c r="N1229" s="8"/>
      <c r="O1229" s="8"/>
      <c r="P1229" s="8"/>
      <c r="Q1229" s="73"/>
      <c r="R1229" s="73"/>
      <c r="S1229" s="8"/>
      <c r="T1229" s="8"/>
    </row>
    <row r="1230" spans="1:20" ht="1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8"/>
      <c r="N1230" s="8"/>
      <c r="O1230" s="8"/>
      <c r="P1230" s="8"/>
      <c r="Q1230" s="73"/>
      <c r="R1230" s="73"/>
      <c r="S1230" s="8"/>
      <c r="T1230" s="8"/>
    </row>
    <row r="1231" spans="1:20" ht="1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8"/>
      <c r="N1231" s="8"/>
      <c r="O1231" s="8"/>
      <c r="P1231" s="8"/>
      <c r="Q1231" s="73"/>
      <c r="R1231" s="73"/>
      <c r="S1231" s="8"/>
      <c r="T1231" s="8"/>
    </row>
    <row r="1232" spans="1:20" ht="1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8"/>
      <c r="N1232" s="8"/>
      <c r="O1232" s="8"/>
      <c r="P1232" s="8"/>
      <c r="Q1232" s="73"/>
      <c r="R1232" s="73"/>
      <c r="S1232" s="8"/>
      <c r="T1232" s="8"/>
    </row>
    <row r="1233" spans="1:20" ht="1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8"/>
      <c r="N1233" s="8"/>
      <c r="O1233" s="8"/>
      <c r="P1233" s="8"/>
      <c r="Q1233" s="73"/>
      <c r="R1233" s="73"/>
      <c r="S1233" s="8"/>
      <c r="T1233" s="8"/>
    </row>
    <row r="1234" spans="1:20" ht="1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8"/>
      <c r="N1234" s="8"/>
      <c r="O1234" s="8"/>
      <c r="P1234" s="8"/>
      <c r="Q1234" s="73"/>
      <c r="R1234" s="73"/>
      <c r="S1234" s="8"/>
      <c r="T1234" s="8"/>
    </row>
    <row r="1235" spans="1:20" ht="1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8"/>
      <c r="N1235" s="8"/>
      <c r="O1235" s="8"/>
      <c r="P1235" s="8"/>
      <c r="Q1235" s="73"/>
      <c r="R1235" s="73"/>
      <c r="S1235" s="8"/>
      <c r="T1235" s="8"/>
    </row>
    <row r="1236" spans="1:20" ht="1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8"/>
      <c r="N1236" s="8"/>
      <c r="O1236" s="8"/>
      <c r="P1236" s="8"/>
      <c r="Q1236" s="73"/>
      <c r="R1236" s="73"/>
      <c r="S1236" s="8"/>
      <c r="T1236" s="8"/>
    </row>
    <row r="1237" spans="1:20" ht="1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8"/>
      <c r="N1237" s="8"/>
      <c r="O1237" s="8"/>
      <c r="P1237" s="8"/>
      <c r="Q1237" s="73"/>
      <c r="R1237" s="73"/>
      <c r="S1237" s="8"/>
      <c r="T1237" s="8"/>
    </row>
    <row r="1238" spans="1:20" ht="1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8"/>
      <c r="N1238" s="8"/>
      <c r="O1238" s="8"/>
      <c r="P1238" s="8"/>
      <c r="Q1238" s="73"/>
      <c r="R1238" s="73"/>
      <c r="S1238" s="8"/>
      <c r="T1238" s="8"/>
    </row>
    <row r="1239" spans="1:20" ht="1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8"/>
      <c r="N1239" s="8"/>
      <c r="O1239" s="8"/>
      <c r="P1239" s="8"/>
      <c r="Q1239" s="73"/>
      <c r="R1239" s="73"/>
      <c r="S1239" s="8"/>
      <c r="T1239" s="8"/>
    </row>
    <row r="1240" spans="1:20" ht="1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8"/>
      <c r="N1240" s="8"/>
      <c r="O1240" s="8"/>
      <c r="P1240" s="8"/>
      <c r="Q1240" s="73"/>
      <c r="R1240" s="73"/>
      <c r="S1240" s="8"/>
      <c r="T1240" s="8"/>
    </row>
    <row r="1241" spans="1:20" ht="1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8"/>
      <c r="N1241" s="8"/>
      <c r="O1241" s="8"/>
      <c r="P1241" s="8"/>
      <c r="Q1241" s="73"/>
      <c r="R1241" s="73"/>
      <c r="S1241" s="8"/>
      <c r="T1241" s="8"/>
    </row>
    <row r="1242" spans="1:20" ht="1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8"/>
      <c r="N1242" s="8"/>
      <c r="O1242" s="8"/>
      <c r="P1242" s="8"/>
      <c r="Q1242" s="73"/>
      <c r="R1242" s="73"/>
      <c r="S1242" s="8"/>
      <c r="T1242" s="8"/>
    </row>
    <row r="1243" spans="1:20" ht="1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8"/>
      <c r="N1243" s="8"/>
      <c r="O1243" s="8"/>
      <c r="P1243" s="8"/>
      <c r="Q1243" s="73"/>
      <c r="R1243" s="73"/>
      <c r="S1243" s="8"/>
      <c r="T1243" s="8"/>
    </row>
    <row r="1244" spans="1:20" ht="1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8"/>
      <c r="N1244" s="8"/>
      <c r="O1244" s="8"/>
      <c r="P1244" s="8"/>
      <c r="Q1244" s="73"/>
      <c r="R1244" s="73"/>
      <c r="S1244" s="8"/>
      <c r="T1244" s="8"/>
    </row>
    <row r="1245" spans="1:20" ht="1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8"/>
      <c r="N1245" s="8"/>
      <c r="O1245" s="8"/>
      <c r="P1245" s="8"/>
      <c r="Q1245" s="73"/>
      <c r="R1245" s="73"/>
      <c r="S1245" s="8"/>
      <c r="T1245" s="8"/>
    </row>
    <row r="1246" spans="1:20" ht="1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8"/>
      <c r="N1246" s="8"/>
      <c r="O1246" s="8"/>
      <c r="P1246" s="8"/>
      <c r="Q1246" s="73"/>
      <c r="R1246" s="73"/>
      <c r="S1246" s="8"/>
      <c r="T1246" s="8"/>
    </row>
    <row r="1247" spans="1:20" ht="1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8"/>
      <c r="N1247" s="8"/>
      <c r="O1247" s="8"/>
      <c r="P1247" s="8"/>
      <c r="Q1247" s="73"/>
      <c r="R1247" s="73"/>
      <c r="S1247" s="8"/>
      <c r="T1247" s="8"/>
    </row>
    <row r="1248" spans="1:20" ht="1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8"/>
      <c r="N1248" s="8"/>
      <c r="O1248" s="8"/>
      <c r="P1248" s="8"/>
      <c r="Q1248" s="73"/>
      <c r="R1248" s="73"/>
      <c r="S1248" s="8"/>
      <c r="T1248" s="8"/>
    </row>
    <row r="1249" spans="1:20" ht="1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8"/>
      <c r="N1249" s="8"/>
      <c r="O1249" s="8"/>
      <c r="P1249" s="8"/>
      <c r="Q1249" s="73"/>
      <c r="R1249" s="73"/>
      <c r="S1249" s="8"/>
      <c r="T1249" s="8"/>
    </row>
    <row r="1250" spans="1:20" ht="1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8"/>
      <c r="N1250" s="8"/>
      <c r="O1250" s="8"/>
      <c r="P1250" s="8"/>
      <c r="Q1250" s="73"/>
      <c r="R1250" s="73"/>
      <c r="S1250" s="8"/>
      <c r="T1250" s="8"/>
    </row>
    <row r="1251" spans="1:20" ht="1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8"/>
      <c r="N1251" s="8"/>
      <c r="O1251" s="8"/>
      <c r="P1251" s="8"/>
      <c r="Q1251" s="73"/>
      <c r="R1251" s="73"/>
      <c r="S1251" s="8"/>
      <c r="T1251" s="8"/>
    </row>
    <row r="1252" spans="1:20" ht="1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8"/>
      <c r="N1252" s="8"/>
      <c r="O1252" s="8"/>
      <c r="P1252" s="8"/>
      <c r="Q1252" s="73"/>
      <c r="R1252" s="73"/>
      <c r="S1252" s="8"/>
      <c r="T1252" s="8"/>
    </row>
    <row r="1253" spans="1:20" ht="1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8"/>
      <c r="N1253" s="8"/>
      <c r="O1253" s="8"/>
      <c r="P1253" s="8"/>
      <c r="Q1253" s="73"/>
      <c r="R1253" s="73"/>
      <c r="S1253" s="8"/>
      <c r="T1253" s="8"/>
    </row>
    <row r="1254" spans="1:20" ht="1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8"/>
      <c r="N1254" s="8"/>
      <c r="O1254" s="8"/>
      <c r="P1254" s="8"/>
      <c r="Q1254" s="73"/>
      <c r="R1254" s="73"/>
      <c r="S1254" s="8"/>
      <c r="T1254" s="8"/>
    </row>
    <row r="1255" spans="1:20" ht="1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8"/>
      <c r="N1255" s="8"/>
      <c r="O1255" s="8"/>
      <c r="P1255" s="8"/>
      <c r="Q1255" s="73"/>
      <c r="R1255" s="73"/>
      <c r="S1255" s="8"/>
      <c r="T1255" s="8"/>
    </row>
    <row r="1256" spans="1:20" ht="1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8"/>
      <c r="N1256" s="8"/>
      <c r="O1256" s="8"/>
      <c r="P1256" s="8"/>
      <c r="Q1256" s="73"/>
      <c r="R1256" s="73"/>
      <c r="S1256" s="8"/>
      <c r="T1256" s="8"/>
    </row>
    <row r="1257" spans="1:20" ht="1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8"/>
      <c r="N1257" s="8"/>
      <c r="O1257" s="8"/>
      <c r="P1257" s="8"/>
      <c r="Q1257" s="73"/>
      <c r="R1257" s="73"/>
      <c r="S1257" s="8"/>
      <c r="T1257" s="8"/>
    </row>
    <row r="1258" spans="1:20" ht="1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8"/>
      <c r="N1258" s="8"/>
      <c r="O1258" s="8"/>
      <c r="P1258" s="8"/>
      <c r="Q1258" s="73"/>
      <c r="R1258" s="73"/>
      <c r="S1258" s="8"/>
      <c r="T1258" s="8"/>
    </row>
    <row r="1259" spans="1:20" ht="1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8"/>
      <c r="N1259" s="8"/>
      <c r="O1259" s="8"/>
      <c r="P1259" s="8"/>
      <c r="Q1259" s="73"/>
      <c r="R1259" s="73"/>
      <c r="S1259" s="8"/>
      <c r="T1259" s="8"/>
    </row>
    <row r="1260" spans="1:20" ht="1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8"/>
      <c r="N1260" s="8"/>
      <c r="O1260" s="8"/>
      <c r="P1260" s="8"/>
      <c r="Q1260" s="73"/>
      <c r="R1260" s="73"/>
      <c r="S1260" s="8"/>
      <c r="T1260" s="8"/>
    </row>
    <row r="1261" spans="1:20" ht="1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8"/>
      <c r="N1261" s="8"/>
      <c r="O1261" s="8"/>
      <c r="P1261" s="8"/>
      <c r="Q1261" s="73"/>
      <c r="R1261" s="73"/>
      <c r="S1261" s="8"/>
      <c r="T1261" s="8"/>
    </row>
    <row r="1262" spans="1:20" ht="1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8"/>
      <c r="N1262" s="8"/>
      <c r="O1262" s="8"/>
      <c r="P1262" s="8"/>
      <c r="Q1262" s="73"/>
      <c r="R1262" s="73"/>
      <c r="S1262" s="8"/>
      <c r="T1262" s="8"/>
    </row>
    <row r="1263" spans="1:20" ht="1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8"/>
      <c r="N1263" s="8"/>
      <c r="O1263" s="8"/>
      <c r="P1263" s="8"/>
      <c r="Q1263" s="73"/>
      <c r="R1263" s="73"/>
      <c r="S1263" s="8"/>
      <c r="T1263" s="8"/>
    </row>
    <row r="1264" spans="1:20" ht="1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8"/>
      <c r="N1264" s="8"/>
      <c r="O1264" s="8"/>
      <c r="P1264" s="8"/>
      <c r="Q1264" s="73"/>
      <c r="R1264" s="73"/>
      <c r="S1264" s="8"/>
      <c r="T1264" s="8"/>
    </row>
    <row r="1265" spans="1:20" ht="1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8"/>
      <c r="N1265" s="8"/>
      <c r="O1265" s="8"/>
      <c r="P1265" s="8"/>
      <c r="Q1265" s="73"/>
      <c r="R1265" s="73"/>
      <c r="S1265" s="8"/>
      <c r="T1265" s="8"/>
    </row>
    <row r="1266" spans="1:20" ht="1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8"/>
      <c r="N1266" s="8"/>
      <c r="O1266" s="8"/>
      <c r="P1266" s="8"/>
      <c r="Q1266" s="73"/>
      <c r="R1266" s="73"/>
      <c r="S1266" s="8"/>
      <c r="T1266" s="8"/>
    </row>
    <row r="1267" spans="1:20" ht="1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8"/>
      <c r="N1267" s="8"/>
      <c r="O1267" s="8"/>
      <c r="P1267" s="8"/>
      <c r="Q1267" s="73"/>
      <c r="R1267" s="73"/>
      <c r="S1267" s="8"/>
      <c r="T1267" s="8"/>
    </row>
    <row r="1268" spans="1:20" ht="1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8"/>
      <c r="N1268" s="8"/>
      <c r="O1268" s="8"/>
      <c r="P1268" s="8"/>
      <c r="Q1268" s="73"/>
      <c r="R1268" s="73"/>
      <c r="S1268" s="8"/>
      <c r="T1268" s="8"/>
    </row>
    <row r="1269" spans="1:20" ht="1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8"/>
      <c r="N1269" s="8"/>
      <c r="O1269" s="8"/>
      <c r="P1269" s="8"/>
      <c r="Q1269" s="73"/>
      <c r="R1269" s="73"/>
      <c r="S1269" s="8"/>
      <c r="T1269" s="8"/>
    </row>
    <row r="1270" spans="1:20" ht="1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8"/>
      <c r="N1270" s="8"/>
      <c r="O1270" s="8"/>
      <c r="P1270" s="8"/>
      <c r="Q1270" s="73"/>
      <c r="R1270" s="73"/>
      <c r="S1270" s="8"/>
      <c r="T1270" s="8"/>
    </row>
    <row r="1271" spans="1:20" ht="1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8"/>
      <c r="N1271" s="8"/>
      <c r="O1271" s="8"/>
      <c r="P1271" s="8"/>
      <c r="Q1271" s="73"/>
      <c r="R1271" s="73"/>
      <c r="S1271" s="8"/>
      <c r="T1271" s="8"/>
    </row>
    <row r="1272" spans="1:20" ht="1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8"/>
      <c r="N1272" s="8"/>
      <c r="O1272" s="8"/>
      <c r="P1272" s="8"/>
      <c r="Q1272" s="73"/>
      <c r="R1272" s="73"/>
      <c r="S1272" s="8"/>
      <c r="T1272" s="8"/>
    </row>
    <row r="1273" spans="1:20" ht="1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8"/>
      <c r="N1273" s="8"/>
      <c r="O1273" s="8"/>
      <c r="P1273" s="8"/>
      <c r="Q1273" s="73"/>
      <c r="R1273" s="73"/>
      <c r="S1273" s="8"/>
      <c r="T1273" s="8"/>
    </row>
    <row r="1274" spans="1:20" ht="1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8"/>
      <c r="N1274" s="8"/>
      <c r="O1274" s="8"/>
      <c r="P1274" s="8"/>
      <c r="Q1274" s="73"/>
      <c r="R1274" s="73"/>
      <c r="S1274" s="8"/>
      <c r="T1274" s="8"/>
    </row>
    <row r="1275" spans="1:20" ht="1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8"/>
      <c r="N1275" s="8"/>
      <c r="O1275" s="8"/>
      <c r="P1275" s="8"/>
      <c r="Q1275" s="73"/>
      <c r="R1275" s="73"/>
      <c r="S1275" s="8"/>
      <c r="T1275" s="8"/>
    </row>
    <row r="1276" spans="1:20" ht="1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8"/>
      <c r="N1276" s="8"/>
      <c r="O1276" s="8"/>
      <c r="P1276" s="8"/>
      <c r="Q1276" s="73"/>
      <c r="R1276" s="73"/>
      <c r="S1276" s="8"/>
      <c r="T1276" s="8"/>
    </row>
    <row r="1277" spans="1:20" ht="1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8"/>
      <c r="N1277" s="8"/>
      <c r="O1277" s="8"/>
      <c r="P1277" s="8"/>
      <c r="Q1277" s="73"/>
      <c r="R1277" s="73"/>
      <c r="S1277" s="8"/>
      <c r="T1277" s="8"/>
    </row>
    <row r="1278" spans="1:20" ht="1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8"/>
      <c r="N1278" s="8"/>
      <c r="O1278" s="8"/>
      <c r="P1278" s="8"/>
      <c r="Q1278" s="73"/>
      <c r="R1278" s="73"/>
      <c r="S1278" s="8"/>
      <c r="T1278" s="8"/>
    </row>
    <row r="1279" spans="1:20" ht="1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8"/>
      <c r="N1279" s="8"/>
      <c r="O1279" s="8"/>
      <c r="P1279" s="8"/>
      <c r="Q1279" s="73"/>
      <c r="R1279" s="73"/>
      <c r="S1279" s="8"/>
      <c r="T1279" s="8"/>
    </row>
    <row r="1280" spans="1:20" ht="1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8"/>
      <c r="N1280" s="8"/>
      <c r="O1280" s="8"/>
      <c r="P1280" s="8"/>
      <c r="Q1280" s="73"/>
      <c r="R1280" s="73"/>
      <c r="S1280" s="8"/>
      <c r="T1280" s="8"/>
    </row>
    <row r="1281" spans="1:20" ht="1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8"/>
      <c r="N1281" s="8"/>
      <c r="O1281" s="8"/>
      <c r="P1281" s="8"/>
      <c r="Q1281" s="73"/>
      <c r="R1281" s="73"/>
      <c r="S1281" s="8"/>
      <c r="T1281" s="8"/>
    </row>
    <row r="1282" spans="1:20" ht="1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8"/>
      <c r="N1282" s="8"/>
      <c r="O1282" s="8"/>
      <c r="P1282" s="8"/>
      <c r="Q1282" s="73"/>
      <c r="R1282" s="73"/>
      <c r="S1282" s="8"/>
      <c r="T1282" s="8"/>
    </row>
    <row r="1283" spans="1:20" ht="1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8"/>
      <c r="N1283" s="8"/>
      <c r="O1283" s="8"/>
      <c r="P1283" s="8"/>
      <c r="Q1283" s="73"/>
      <c r="R1283" s="73"/>
      <c r="S1283" s="8"/>
      <c r="T1283" s="8"/>
    </row>
    <row r="1284" spans="1:20" ht="1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8"/>
      <c r="N1284" s="8"/>
      <c r="O1284" s="8"/>
      <c r="P1284" s="8"/>
      <c r="Q1284" s="73"/>
      <c r="R1284" s="73"/>
      <c r="S1284" s="8"/>
      <c r="T1284" s="8"/>
    </row>
    <row r="1285" spans="1:20" ht="1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8"/>
      <c r="N1285" s="8"/>
      <c r="O1285" s="8"/>
      <c r="P1285" s="8"/>
      <c r="Q1285" s="73"/>
      <c r="R1285" s="73"/>
      <c r="S1285" s="8"/>
      <c r="T1285" s="8"/>
    </row>
    <row r="1286" spans="1:20" ht="1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8"/>
      <c r="N1286" s="8"/>
      <c r="O1286" s="8"/>
      <c r="P1286" s="8"/>
      <c r="Q1286" s="73"/>
      <c r="R1286" s="73"/>
      <c r="S1286" s="8"/>
      <c r="T1286" s="8"/>
    </row>
    <row r="1287" spans="1:20" ht="1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8"/>
      <c r="N1287" s="8"/>
      <c r="O1287" s="8"/>
      <c r="P1287" s="8"/>
      <c r="Q1287" s="73"/>
      <c r="R1287" s="73"/>
      <c r="S1287" s="8"/>
      <c r="T1287" s="8"/>
    </row>
    <row r="1288" spans="1:20" ht="1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8"/>
      <c r="N1288" s="8"/>
      <c r="O1288" s="8"/>
      <c r="P1288" s="8"/>
      <c r="Q1288" s="73"/>
      <c r="R1288" s="73"/>
      <c r="S1288" s="8"/>
      <c r="T1288" s="8"/>
    </row>
    <row r="1289" spans="1:20" ht="1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8"/>
      <c r="N1289" s="8"/>
      <c r="O1289" s="8"/>
      <c r="P1289" s="8"/>
      <c r="Q1289" s="73"/>
      <c r="R1289" s="73"/>
      <c r="S1289" s="8"/>
      <c r="T1289" s="8"/>
    </row>
    <row r="1290" spans="1:20" ht="1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8"/>
      <c r="N1290" s="8"/>
      <c r="O1290" s="8"/>
      <c r="P1290" s="8"/>
      <c r="Q1290" s="73"/>
      <c r="R1290" s="73"/>
      <c r="S1290" s="8"/>
      <c r="T1290" s="8"/>
    </row>
    <row r="1291" spans="1:20" ht="1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8"/>
      <c r="N1291" s="8"/>
      <c r="O1291" s="8"/>
      <c r="P1291" s="8"/>
      <c r="Q1291" s="73"/>
      <c r="R1291" s="73"/>
      <c r="S1291" s="8"/>
      <c r="T1291" s="8"/>
    </row>
    <row r="1292" spans="1:20" ht="1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8"/>
      <c r="N1292" s="8"/>
      <c r="O1292" s="8"/>
      <c r="P1292" s="8"/>
      <c r="Q1292" s="73"/>
      <c r="R1292" s="73"/>
      <c r="S1292" s="8"/>
      <c r="T1292" s="8"/>
    </row>
    <row r="1293" spans="1:20" ht="1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8"/>
      <c r="N1293" s="8"/>
      <c r="O1293" s="8"/>
      <c r="P1293" s="8"/>
      <c r="Q1293" s="73"/>
      <c r="R1293" s="73"/>
      <c r="S1293" s="8"/>
      <c r="T1293" s="8"/>
    </row>
    <row r="1294" spans="1:20" ht="1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8"/>
      <c r="N1294" s="8"/>
      <c r="O1294" s="8"/>
      <c r="P1294" s="8"/>
      <c r="Q1294" s="73"/>
      <c r="R1294" s="73"/>
      <c r="S1294" s="8"/>
      <c r="T1294" s="8"/>
    </row>
    <row r="1295" spans="1:20" ht="1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8"/>
      <c r="N1295" s="8"/>
      <c r="O1295" s="8"/>
      <c r="P1295" s="8"/>
      <c r="Q1295" s="73"/>
      <c r="R1295" s="73"/>
      <c r="S1295" s="8"/>
      <c r="T1295" s="8"/>
    </row>
    <row r="1296" spans="1:20" ht="1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8"/>
      <c r="N1296" s="8"/>
      <c r="O1296" s="8"/>
      <c r="P1296" s="8"/>
      <c r="Q1296" s="73"/>
      <c r="R1296" s="73"/>
      <c r="S1296" s="8"/>
      <c r="T1296" s="8"/>
    </row>
    <row r="1297" spans="1:20" ht="1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8"/>
      <c r="N1297" s="8"/>
      <c r="O1297" s="8"/>
      <c r="P1297" s="8"/>
      <c r="Q1297" s="73"/>
      <c r="R1297" s="73"/>
      <c r="S1297" s="8"/>
      <c r="T1297" s="8"/>
    </row>
    <row r="1298" spans="1:20" ht="1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8"/>
      <c r="N1298" s="8"/>
      <c r="O1298" s="8"/>
      <c r="P1298" s="8"/>
      <c r="Q1298" s="73"/>
      <c r="R1298" s="73"/>
      <c r="S1298" s="8"/>
      <c r="T1298" s="8"/>
    </row>
    <row r="1299" spans="1:20" ht="1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8"/>
      <c r="N1299" s="8"/>
      <c r="O1299" s="8"/>
      <c r="P1299" s="8"/>
      <c r="Q1299" s="73"/>
      <c r="R1299" s="73"/>
      <c r="S1299" s="8"/>
      <c r="T1299" s="8"/>
    </row>
    <row r="1300" spans="1:20" ht="1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8"/>
      <c r="N1300" s="8"/>
      <c r="O1300" s="8"/>
      <c r="P1300" s="8"/>
      <c r="Q1300" s="73"/>
      <c r="R1300" s="73"/>
      <c r="S1300" s="8"/>
      <c r="T1300" s="8"/>
    </row>
    <row r="1301" spans="1:20" ht="1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8"/>
      <c r="N1301" s="8"/>
      <c r="O1301" s="8"/>
      <c r="P1301" s="8"/>
      <c r="Q1301" s="73"/>
      <c r="R1301" s="73"/>
      <c r="S1301" s="8"/>
      <c r="T1301" s="8"/>
    </row>
    <row r="1302" spans="1:20" ht="1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8"/>
      <c r="N1302" s="8"/>
      <c r="O1302" s="8"/>
      <c r="P1302" s="8"/>
      <c r="Q1302" s="73"/>
      <c r="R1302" s="73"/>
      <c r="S1302" s="8"/>
      <c r="T1302" s="8"/>
    </row>
    <row r="1303" spans="1:20" ht="1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8"/>
      <c r="N1303" s="8"/>
      <c r="O1303" s="8"/>
      <c r="P1303" s="8"/>
      <c r="Q1303" s="73"/>
      <c r="R1303" s="73"/>
      <c r="S1303" s="8"/>
      <c r="T1303" s="8"/>
    </row>
    <row r="1304" spans="1:20" ht="1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8"/>
      <c r="N1304" s="8"/>
      <c r="O1304" s="8"/>
      <c r="P1304" s="8"/>
      <c r="Q1304" s="73"/>
      <c r="R1304" s="73"/>
      <c r="S1304" s="8"/>
      <c r="T1304" s="8"/>
    </row>
    <row r="1305" spans="1:20" ht="1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8"/>
      <c r="N1305" s="8"/>
      <c r="O1305" s="8"/>
      <c r="P1305" s="8"/>
      <c r="Q1305" s="73"/>
      <c r="R1305" s="73"/>
      <c r="S1305" s="8"/>
      <c r="T1305" s="8"/>
    </row>
    <row r="1306" spans="1:20" ht="1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8"/>
      <c r="N1306" s="8"/>
      <c r="O1306" s="8"/>
      <c r="P1306" s="8"/>
      <c r="Q1306" s="73"/>
      <c r="R1306" s="73"/>
      <c r="S1306" s="8"/>
      <c r="T1306" s="8"/>
    </row>
    <row r="1307" spans="1:20" ht="1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8"/>
      <c r="N1307" s="8"/>
      <c r="O1307" s="8"/>
      <c r="P1307" s="8"/>
      <c r="Q1307" s="73"/>
      <c r="R1307" s="73"/>
      <c r="S1307" s="8"/>
      <c r="T1307" s="8"/>
    </row>
    <row r="1308" spans="1:20" ht="1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8"/>
      <c r="N1308" s="8"/>
      <c r="O1308" s="8"/>
      <c r="P1308" s="8"/>
      <c r="Q1308" s="73"/>
      <c r="R1308" s="73"/>
      <c r="S1308" s="8"/>
      <c r="T1308" s="8"/>
    </row>
    <row r="1309" spans="1:20" ht="1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8"/>
      <c r="N1309" s="8"/>
      <c r="O1309" s="8"/>
      <c r="P1309" s="8"/>
      <c r="Q1309" s="73"/>
      <c r="R1309" s="73"/>
      <c r="S1309" s="8"/>
      <c r="T1309" s="8"/>
    </row>
    <row r="1310" spans="1:20" ht="1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8"/>
      <c r="N1310" s="8"/>
      <c r="O1310" s="8"/>
      <c r="P1310" s="8"/>
      <c r="Q1310" s="73"/>
      <c r="R1310" s="73"/>
      <c r="S1310" s="8"/>
      <c r="T1310" s="8"/>
    </row>
    <row r="1311" spans="1:20" ht="1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8"/>
      <c r="N1311" s="8"/>
      <c r="O1311" s="8"/>
      <c r="P1311" s="8"/>
      <c r="Q1311" s="73"/>
      <c r="R1311" s="73"/>
      <c r="S1311" s="8"/>
      <c r="T1311" s="8"/>
    </row>
    <row r="1312" spans="1:20" ht="1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8"/>
      <c r="N1312" s="8"/>
      <c r="O1312" s="8"/>
      <c r="P1312" s="8"/>
      <c r="Q1312" s="73"/>
      <c r="R1312" s="73"/>
      <c r="S1312" s="8"/>
      <c r="T1312" s="8"/>
    </row>
    <row r="1313" spans="1:20" ht="1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8"/>
      <c r="N1313" s="8"/>
      <c r="O1313" s="8"/>
      <c r="P1313" s="8"/>
      <c r="Q1313" s="73"/>
      <c r="R1313" s="73"/>
      <c r="S1313" s="8"/>
      <c r="T1313" s="8"/>
    </row>
    <row r="1314" spans="1:20" ht="1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8"/>
      <c r="N1314" s="8"/>
      <c r="O1314" s="8"/>
      <c r="P1314" s="8"/>
      <c r="Q1314" s="73"/>
      <c r="R1314" s="73"/>
      <c r="S1314" s="8"/>
      <c r="T1314" s="8"/>
    </row>
    <row r="1315" spans="1:20" ht="1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8"/>
      <c r="N1315" s="8"/>
      <c r="O1315" s="8"/>
      <c r="P1315" s="8"/>
      <c r="Q1315" s="73"/>
      <c r="R1315" s="73"/>
      <c r="S1315" s="8"/>
      <c r="T1315" s="8"/>
    </row>
    <row r="1316" spans="1:20" ht="1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8"/>
      <c r="N1316" s="8"/>
      <c r="O1316" s="8"/>
      <c r="P1316" s="8"/>
      <c r="Q1316" s="73"/>
      <c r="R1316" s="73"/>
      <c r="S1316" s="8"/>
      <c r="T1316" s="8"/>
    </row>
    <row r="1317" spans="1:20" ht="1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8"/>
      <c r="N1317" s="8"/>
      <c r="O1317" s="8"/>
      <c r="P1317" s="8"/>
      <c r="Q1317" s="73"/>
      <c r="R1317" s="73"/>
      <c r="S1317" s="8"/>
      <c r="T1317" s="8"/>
    </row>
    <row r="1318" spans="1:20" ht="1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8"/>
      <c r="N1318" s="8"/>
      <c r="O1318" s="8"/>
      <c r="P1318" s="8"/>
      <c r="Q1318" s="73"/>
      <c r="R1318" s="73"/>
      <c r="S1318" s="8"/>
      <c r="T1318" s="8"/>
    </row>
    <row r="1319" spans="1:20" ht="1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8"/>
      <c r="N1319" s="8"/>
      <c r="O1319" s="8"/>
      <c r="P1319" s="8"/>
      <c r="Q1319" s="73"/>
      <c r="R1319" s="73"/>
      <c r="S1319" s="8"/>
      <c r="T1319" s="8"/>
    </row>
    <row r="1320" spans="1:20" ht="1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8"/>
      <c r="N1320" s="8"/>
      <c r="O1320" s="8"/>
      <c r="P1320" s="8"/>
      <c r="Q1320" s="73"/>
      <c r="R1320" s="73"/>
      <c r="S1320" s="8"/>
      <c r="T1320" s="8"/>
    </row>
    <row r="1321" spans="1:20" ht="1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8"/>
      <c r="N1321" s="8"/>
      <c r="O1321" s="8"/>
      <c r="P1321" s="8"/>
      <c r="Q1321" s="73"/>
      <c r="R1321" s="73"/>
      <c r="S1321" s="8"/>
      <c r="T1321" s="8"/>
    </row>
    <row r="1322" spans="1:20" ht="1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8"/>
      <c r="N1322" s="8"/>
      <c r="O1322" s="8"/>
      <c r="P1322" s="8"/>
      <c r="Q1322" s="73"/>
      <c r="R1322" s="73"/>
      <c r="S1322" s="8"/>
      <c r="T1322" s="8"/>
    </row>
    <row r="1323" spans="1:20" ht="1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8"/>
      <c r="N1323" s="8"/>
      <c r="O1323" s="8"/>
      <c r="P1323" s="8"/>
      <c r="Q1323" s="73"/>
      <c r="R1323" s="73"/>
      <c r="S1323" s="8"/>
      <c r="T1323" s="8"/>
    </row>
    <row r="1324" spans="1:20" ht="1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8"/>
      <c r="N1324" s="8"/>
      <c r="O1324" s="8"/>
      <c r="P1324" s="8"/>
      <c r="Q1324" s="73"/>
      <c r="R1324" s="73"/>
      <c r="S1324" s="8"/>
      <c r="T1324" s="8"/>
    </row>
    <row r="1325" spans="1:20" ht="1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8"/>
      <c r="N1325" s="8"/>
      <c r="O1325" s="8"/>
      <c r="P1325" s="8"/>
      <c r="Q1325" s="73"/>
      <c r="R1325" s="73"/>
      <c r="S1325" s="8"/>
      <c r="T1325" s="8"/>
    </row>
    <row r="1326" spans="1:20" ht="1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8"/>
      <c r="N1326" s="8"/>
      <c r="O1326" s="8"/>
      <c r="P1326" s="8"/>
      <c r="Q1326" s="73"/>
      <c r="R1326" s="73"/>
      <c r="S1326" s="8"/>
      <c r="T1326" s="8"/>
    </row>
    <row r="1327" spans="1:20" ht="1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8"/>
      <c r="N1327" s="8"/>
      <c r="O1327" s="8"/>
      <c r="P1327" s="8"/>
      <c r="Q1327" s="73"/>
      <c r="R1327" s="73"/>
      <c r="S1327" s="8"/>
      <c r="T1327" s="8"/>
    </row>
    <row r="1328" spans="1:20" ht="1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8"/>
      <c r="N1328" s="8"/>
      <c r="O1328" s="8"/>
      <c r="P1328" s="8"/>
      <c r="Q1328" s="73"/>
      <c r="R1328" s="73"/>
      <c r="S1328" s="8"/>
      <c r="T1328" s="8"/>
    </row>
    <row r="1329" spans="1:20" ht="1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8"/>
      <c r="N1329" s="8"/>
      <c r="O1329" s="8"/>
      <c r="P1329" s="8"/>
      <c r="Q1329" s="73"/>
      <c r="R1329" s="73"/>
      <c r="S1329" s="8"/>
      <c r="T1329" s="8"/>
    </row>
    <row r="1330" spans="1:20" ht="1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8"/>
      <c r="N1330" s="8"/>
      <c r="O1330" s="8"/>
      <c r="P1330" s="8"/>
      <c r="Q1330" s="73"/>
      <c r="R1330" s="73"/>
      <c r="S1330" s="8"/>
      <c r="T1330" s="8"/>
    </row>
    <row r="1331" spans="1:20" ht="1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8"/>
      <c r="N1331" s="8"/>
      <c r="O1331" s="8"/>
      <c r="P1331" s="8"/>
      <c r="Q1331" s="73"/>
      <c r="R1331" s="73"/>
      <c r="S1331" s="8"/>
      <c r="T1331" s="8"/>
    </row>
    <row r="1332" spans="1:20" ht="1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8"/>
      <c r="N1332" s="8"/>
      <c r="O1332" s="8"/>
      <c r="P1332" s="8"/>
      <c r="Q1332" s="73"/>
      <c r="R1332" s="73"/>
      <c r="S1332" s="8"/>
      <c r="T1332" s="8"/>
    </row>
    <row r="1333" spans="1:20" ht="1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8"/>
      <c r="N1333" s="8"/>
      <c r="O1333" s="8"/>
      <c r="P1333" s="8"/>
      <c r="Q1333" s="73"/>
      <c r="R1333" s="73"/>
      <c r="S1333" s="8"/>
      <c r="T1333" s="8"/>
    </row>
    <row r="1334" spans="1:20" ht="1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8"/>
      <c r="N1334" s="8"/>
      <c r="O1334" s="8"/>
      <c r="P1334" s="8"/>
      <c r="Q1334" s="73"/>
      <c r="R1334" s="73"/>
      <c r="S1334" s="8"/>
      <c r="T1334" s="8"/>
    </row>
    <row r="1335" spans="1:20" ht="1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8"/>
      <c r="N1335" s="8"/>
      <c r="O1335" s="8"/>
      <c r="P1335" s="8"/>
      <c r="Q1335" s="73"/>
      <c r="R1335" s="73"/>
      <c r="S1335" s="8"/>
      <c r="T1335" s="8"/>
    </row>
    <row r="1336" spans="1:20" ht="1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8"/>
      <c r="N1336" s="8"/>
      <c r="O1336" s="8"/>
      <c r="P1336" s="8"/>
      <c r="Q1336" s="73"/>
      <c r="R1336" s="73"/>
      <c r="S1336" s="8"/>
      <c r="T1336" s="8"/>
    </row>
    <row r="1337" spans="1:20" ht="1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8"/>
      <c r="N1337" s="8"/>
      <c r="O1337" s="8"/>
      <c r="P1337" s="8"/>
      <c r="Q1337" s="73"/>
      <c r="R1337" s="73"/>
      <c r="S1337" s="8"/>
      <c r="T1337" s="8"/>
    </row>
    <row r="1338" spans="1:20" ht="1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8"/>
      <c r="N1338" s="8"/>
      <c r="O1338" s="8"/>
      <c r="P1338" s="8"/>
      <c r="Q1338" s="73"/>
      <c r="R1338" s="73"/>
      <c r="S1338" s="8"/>
      <c r="T1338" s="8"/>
    </row>
    <row r="1339" spans="1:20" ht="1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8"/>
      <c r="N1339" s="8"/>
      <c r="O1339" s="8"/>
      <c r="P1339" s="8"/>
      <c r="Q1339" s="73"/>
      <c r="R1339" s="73"/>
      <c r="S1339" s="8"/>
      <c r="T1339" s="8"/>
    </row>
    <row r="1340" spans="1:20" ht="1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8"/>
      <c r="N1340" s="8"/>
      <c r="O1340" s="8"/>
      <c r="P1340" s="8"/>
      <c r="Q1340" s="73"/>
      <c r="R1340" s="73"/>
      <c r="S1340" s="8"/>
      <c r="T1340" s="8"/>
    </row>
    <row r="1341" spans="1:20" ht="1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8"/>
      <c r="N1341" s="8"/>
      <c r="O1341" s="8"/>
      <c r="P1341" s="8"/>
      <c r="Q1341" s="73"/>
      <c r="R1341" s="73"/>
      <c r="S1341" s="8"/>
      <c r="T1341" s="8"/>
    </row>
    <row r="1342" spans="1:20" ht="1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8"/>
      <c r="N1342" s="8"/>
      <c r="O1342" s="8"/>
      <c r="P1342" s="8"/>
      <c r="Q1342" s="73"/>
      <c r="R1342" s="73"/>
      <c r="S1342" s="8"/>
      <c r="T1342" s="8"/>
    </row>
    <row r="1343" spans="1:20" ht="1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8"/>
      <c r="N1343" s="8"/>
      <c r="O1343" s="8"/>
      <c r="P1343" s="8"/>
      <c r="Q1343" s="73"/>
      <c r="R1343" s="73"/>
      <c r="S1343" s="8"/>
      <c r="T1343" s="8"/>
    </row>
    <row r="1344" spans="1:20" ht="1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8"/>
      <c r="N1344" s="8"/>
      <c r="O1344" s="8"/>
      <c r="P1344" s="8"/>
      <c r="Q1344" s="73"/>
      <c r="R1344" s="73"/>
      <c r="S1344" s="8"/>
      <c r="T1344" s="8"/>
    </row>
    <row r="1345" spans="1:20" ht="1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8"/>
      <c r="N1345" s="8"/>
      <c r="O1345" s="8"/>
      <c r="P1345" s="8"/>
      <c r="Q1345" s="73"/>
      <c r="R1345" s="73"/>
      <c r="S1345" s="8"/>
      <c r="T1345" s="8"/>
    </row>
    <row r="1346" spans="1:20" ht="1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8"/>
      <c r="N1346" s="8"/>
      <c r="O1346" s="8"/>
      <c r="P1346" s="8"/>
      <c r="Q1346" s="73"/>
      <c r="R1346" s="73"/>
      <c r="S1346" s="8"/>
      <c r="T1346" s="8"/>
    </row>
    <row r="1347" spans="1:20" ht="1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8"/>
      <c r="N1347" s="8"/>
      <c r="O1347" s="8"/>
      <c r="P1347" s="8"/>
      <c r="Q1347" s="73"/>
      <c r="R1347" s="73"/>
      <c r="S1347" s="8"/>
      <c r="T1347" s="8"/>
    </row>
    <row r="1348" spans="1:20" ht="1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8"/>
      <c r="N1348" s="8"/>
      <c r="O1348" s="8"/>
      <c r="P1348" s="8"/>
      <c r="Q1348" s="73"/>
      <c r="R1348" s="73"/>
      <c r="S1348" s="8"/>
      <c r="T1348" s="8"/>
    </row>
    <row r="1349" spans="1:20" ht="1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8"/>
      <c r="N1349" s="8"/>
      <c r="O1349" s="8"/>
      <c r="P1349" s="8"/>
      <c r="Q1349" s="73"/>
      <c r="R1349" s="73"/>
      <c r="S1349" s="8"/>
      <c r="T1349" s="8"/>
    </row>
    <row r="1350" spans="1:20" ht="1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8"/>
      <c r="N1350" s="8"/>
      <c r="O1350" s="8"/>
      <c r="P1350" s="8"/>
      <c r="Q1350" s="73"/>
      <c r="R1350" s="73"/>
      <c r="S1350" s="8"/>
      <c r="T1350" s="8"/>
    </row>
    <row r="1351" spans="1:20" ht="1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8"/>
      <c r="N1351" s="8"/>
      <c r="O1351" s="8"/>
      <c r="P1351" s="8"/>
      <c r="Q1351" s="73"/>
      <c r="R1351" s="73"/>
      <c r="S1351" s="8"/>
      <c r="T1351" s="8"/>
    </row>
    <row r="1352" spans="1:20" ht="1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8"/>
      <c r="N1352" s="8"/>
      <c r="O1352" s="8"/>
      <c r="P1352" s="8"/>
      <c r="Q1352" s="73"/>
      <c r="R1352" s="73"/>
      <c r="S1352" s="8"/>
      <c r="T1352" s="8"/>
    </row>
    <row r="1353" spans="1:20" ht="1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8"/>
      <c r="N1353" s="8"/>
      <c r="O1353" s="8"/>
      <c r="P1353" s="8"/>
      <c r="Q1353" s="73"/>
      <c r="R1353" s="73"/>
      <c r="S1353" s="8"/>
      <c r="T1353" s="8"/>
    </row>
    <row r="1354" spans="1:20" ht="1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8"/>
      <c r="N1354" s="8"/>
      <c r="O1354" s="8"/>
      <c r="P1354" s="8"/>
      <c r="Q1354" s="73"/>
      <c r="R1354" s="73"/>
      <c r="S1354" s="8"/>
      <c r="T1354" s="8"/>
    </row>
    <row r="1355" spans="1:20" ht="1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8"/>
      <c r="N1355" s="8"/>
      <c r="O1355" s="8"/>
      <c r="P1355" s="8"/>
      <c r="Q1355" s="73"/>
      <c r="R1355" s="73"/>
      <c r="S1355" s="8"/>
      <c r="T1355" s="8"/>
    </row>
    <row r="1356" spans="1:20" ht="1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8"/>
      <c r="N1356" s="8"/>
      <c r="O1356" s="8"/>
      <c r="P1356" s="8"/>
      <c r="Q1356" s="73"/>
      <c r="R1356" s="73"/>
      <c r="S1356" s="8"/>
      <c r="T1356" s="8"/>
    </row>
    <row r="1357" spans="1:20" ht="1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8"/>
      <c r="N1357" s="8"/>
      <c r="O1357" s="8"/>
      <c r="P1357" s="8"/>
      <c r="Q1357" s="73"/>
      <c r="R1357" s="73"/>
      <c r="S1357" s="8"/>
      <c r="T1357" s="8"/>
    </row>
    <row r="1358" spans="1:20" ht="1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8"/>
      <c r="N1358" s="8"/>
      <c r="O1358" s="8"/>
      <c r="P1358" s="8"/>
      <c r="Q1358" s="73"/>
      <c r="R1358" s="73"/>
      <c r="S1358" s="8"/>
      <c r="T1358" s="8"/>
    </row>
    <row r="1359" spans="1:20" ht="1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8"/>
      <c r="N1359" s="8"/>
      <c r="O1359" s="8"/>
      <c r="P1359" s="8"/>
      <c r="Q1359" s="73"/>
      <c r="R1359" s="73"/>
      <c r="S1359" s="8"/>
      <c r="T1359" s="8"/>
    </row>
    <row r="1360" spans="1:20" ht="1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8"/>
      <c r="N1360" s="8"/>
      <c r="O1360" s="8"/>
      <c r="P1360" s="8"/>
      <c r="Q1360" s="73"/>
      <c r="R1360" s="73"/>
      <c r="S1360" s="8"/>
      <c r="T1360" s="8"/>
    </row>
    <row r="1361" spans="1:20" ht="1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8"/>
      <c r="N1361" s="8"/>
      <c r="O1361" s="8"/>
      <c r="P1361" s="8"/>
      <c r="Q1361" s="73"/>
      <c r="R1361" s="73"/>
      <c r="S1361" s="8"/>
      <c r="T1361" s="8"/>
    </row>
    <row r="1362" spans="1:20" ht="1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8"/>
      <c r="N1362" s="8"/>
      <c r="O1362" s="8"/>
      <c r="P1362" s="8"/>
      <c r="Q1362" s="73"/>
      <c r="R1362" s="73"/>
      <c r="S1362" s="8"/>
      <c r="T1362" s="8"/>
    </row>
    <row r="1363" spans="1:20" ht="1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8"/>
      <c r="N1363" s="8"/>
      <c r="O1363" s="8"/>
      <c r="P1363" s="8"/>
      <c r="Q1363" s="73"/>
      <c r="R1363" s="73"/>
      <c r="S1363" s="8"/>
      <c r="T1363" s="8"/>
    </row>
    <row r="1364" spans="1:20" ht="1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8"/>
      <c r="N1364" s="8"/>
      <c r="O1364" s="8"/>
      <c r="P1364" s="8"/>
      <c r="Q1364" s="73"/>
      <c r="R1364" s="73"/>
      <c r="S1364" s="8"/>
      <c r="T1364" s="8"/>
    </row>
    <row r="1365" spans="1:20" ht="1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8"/>
      <c r="N1365" s="8"/>
      <c r="O1365" s="8"/>
      <c r="P1365" s="8"/>
      <c r="Q1365" s="73"/>
      <c r="R1365" s="73"/>
      <c r="S1365" s="8"/>
      <c r="T1365" s="8"/>
    </row>
    <row r="1366" spans="1:20" ht="1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8"/>
      <c r="N1366" s="8"/>
      <c r="O1366" s="8"/>
      <c r="P1366" s="8"/>
      <c r="Q1366" s="73"/>
      <c r="R1366" s="73"/>
      <c r="S1366" s="8"/>
      <c r="T1366" s="8"/>
    </row>
    <row r="1367" spans="1:20" ht="1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8"/>
      <c r="N1367" s="8"/>
      <c r="O1367" s="8"/>
      <c r="P1367" s="8"/>
      <c r="Q1367" s="73"/>
      <c r="R1367" s="73"/>
      <c r="S1367" s="8"/>
      <c r="T1367" s="8"/>
    </row>
    <row r="1368" spans="1:20" ht="1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8"/>
      <c r="N1368" s="8"/>
      <c r="O1368" s="8"/>
      <c r="P1368" s="8"/>
      <c r="Q1368" s="73"/>
      <c r="R1368" s="73"/>
      <c r="S1368" s="8"/>
      <c r="T1368" s="8"/>
    </row>
    <row r="1369" spans="1:20" ht="1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8"/>
      <c r="N1369" s="8"/>
      <c r="O1369" s="8"/>
      <c r="P1369" s="8"/>
      <c r="Q1369" s="73"/>
      <c r="R1369" s="73"/>
      <c r="S1369" s="8"/>
      <c r="T1369" s="8"/>
    </row>
    <row r="1370" spans="1:20" ht="1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8"/>
      <c r="N1370" s="8"/>
      <c r="O1370" s="8"/>
      <c r="P1370" s="8"/>
      <c r="Q1370" s="73"/>
      <c r="R1370" s="73"/>
      <c r="S1370" s="8"/>
      <c r="T1370" s="8"/>
    </row>
    <row r="1371" spans="1:20" ht="1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8"/>
      <c r="N1371" s="8"/>
      <c r="O1371" s="8"/>
      <c r="P1371" s="8"/>
      <c r="Q1371" s="73"/>
      <c r="R1371" s="73"/>
      <c r="S1371" s="8"/>
      <c r="T1371" s="8"/>
    </row>
    <row r="1372" spans="1:20" ht="1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8"/>
      <c r="N1372" s="8"/>
      <c r="O1372" s="8"/>
      <c r="P1372" s="8"/>
      <c r="Q1372" s="73"/>
      <c r="R1372" s="73"/>
      <c r="S1372" s="8"/>
      <c r="T1372" s="8"/>
    </row>
    <row r="1373" spans="1:20" ht="1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8"/>
      <c r="N1373" s="8"/>
      <c r="O1373" s="8"/>
      <c r="P1373" s="8"/>
      <c r="Q1373" s="73"/>
      <c r="R1373" s="73"/>
      <c r="S1373" s="8"/>
      <c r="T1373" s="8"/>
    </row>
    <row r="1374" spans="1:20" ht="1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8"/>
      <c r="N1374" s="8"/>
      <c r="O1374" s="8"/>
      <c r="P1374" s="8"/>
      <c r="Q1374" s="73"/>
      <c r="R1374" s="73"/>
      <c r="S1374" s="8"/>
      <c r="T1374" s="8"/>
    </row>
    <row r="1375" spans="1:20" ht="1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8"/>
      <c r="N1375" s="8"/>
      <c r="O1375" s="8"/>
      <c r="P1375" s="8"/>
      <c r="Q1375" s="73"/>
      <c r="R1375" s="73"/>
      <c r="S1375" s="8"/>
      <c r="T1375" s="8"/>
    </row>
    <row r="1376" spans="1:20" ht="1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8"/>
      <c r="N1376" s="8"/>
      <c r="O1376" s="8"/>
      <c r="P1376" s="8"/>
      <c r="Q1376" s="73"/>
      <c r="R1376" s="73"/>
      <c r="S1376" s="8"/>
      <c r="T1376" s="8"/>
    </row>
    <row r="1377" spans="1:20" ht="1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8"/>
      <c r="N1377" s="8"/>
      <c r="O1377" s="8"/>
      <c r="P1377" s="8"/>
      <c r="Q1377" s="73"/>
      <c r="R1377" s="73"/>
      <c r="S1377" s="8"/>
      <c r="T1377" s="8"/>
    </row>
    <row r="1378" spans="1:20" ht="1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8"/>
      <c r="N1378" s="8"/>
      <c r="O1378" s="8"/>
      <c r="P1378" s="8"/>
      <c r="Q1378" s="73"/>
      <c r="R1378" s="73"/>
      <c r="S1378" s="8"/>
      <c r="T1378" s="8"/>
    </row>
    <row r="1379" spans="1:20" ht="1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8"/>
      <c r="N1379" s="8"/>
      <c r="O1379" s="8"/>
      <c r="P1379" s="8"/>
      <c r="Q1379" s="73"/>
      <c r="R1379" s="73"/>
      <c r="S1379" s="8"/>
      <c r="T1379" s="8"/>
    </row>
    <row r="1380" spans="1:20" ht="1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8"/>
      <c r="N1380" s="8"/>
      <c r="O1380" s="8"/>
      <c r="P1380" s="8"/>
      <c r="Q1380" s="73"/>
      <c r="R1380" s="73"/>
      <c r="S1380" s="8"/>
      <c r="T1380" s="8"/>
    </row>
    <row r="1381" spans="1:20" ht="1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8"/>
      <c r="N1381" s="8"/>
      <c r="O1381" s="8"/>
      <c r="P1381" s="8"/>
      <c r="Q1381" s="73"/>
      <c r="R1381" s="73"/>
      <c r="S1381" s="8"/>
      <c r="T1381" s="8"/>
    </row>
    <row r="1382" spans="1:20" ht="1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8"/>
      <c r="N1382" s="8"/>
      <c r="O1382" s="8"/>
      <c r="P1382" s="8"/>
      <c r="Q1382" s="73"/>
      <c r="R1382" s="73"/>
      <c r="S1382" s="8"/>
      <c r="T1382" s="8"/>
    </row>
    <row r="1383" spans="1:20" ht="1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8"/>
      <c r="N1383" s="8"/>
      <c r="O1383" s="8"/>
      <c r="P1383" s="8"/>
      <c r="Q1383" s="73"/>
      <c r="R1383" s="73"/>
      <c r="S1383" s="8"/>
      <c r="T1383" s="8"/>
    </row>
    <row r="1384" spans="1:20" ht="1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8"/>
      <c r="N1384" s="8"/>
      <c r="O1384" s="8"/>
      <c r="P1384" s="8"/>
      <c r="Q1384" s="73"/>
      <c r="R1384" s="73"/>
      <c r="S1384" s="8"/>
      <c r="T1384" s="8"/>
    </row>
    <row r="1385" spans="1:20" ht="1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8"/>
      <c r="N1385" s="8"/>
      <c r="O1385" s="8"/>
      <c r="P1385" s="8"/>
      <c r="Q1385" s="73"/>
      <c r="R1385" s="73"/>
      <c r="S1385" s="8"/>
      <c r="T1385" s="8"/>
    </row>
    <row r="1386" spans="1:20" ht="1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8"/>
      <c r="N1386" s="8"/>
      <c r="O1386" s="8"/>
      <c r="P1386" s="8"/>
      <c r="Q1386" s="73"/>
      <c r="R1386" s="73"/>
      <c r="S1386" s="8"/>
      <c r="T1386" s="8"/>
    </row>
    <row r="1387" spans="1:20" ht="1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8"/>
      <c r="N1387" s="8"/>
      <c r="O1387" s="8"/>
      <c r="P1387" s="8"/>
      <c r="Q1387" s="73"/>
      <c r="R1387" s="73"/>
      <c r="S1387" s="8"/>
      <c r="T1387" s="8"/>
    </row>
    <row r="1388" spans="1:20" ht="1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8"/>
      <c r="N1388" s="8"/>
      <c r="O1388" s="8"/>
      <c r="P1388" s="8"/>
      <c r="Q1388" s="73"/>
      <c r="R1388" s="73"/>
      <c r="S1388" s="8"/>
      <c r="T1388" s="8"/>
    </row>
    <row r="1389" spans="1:20" ht="1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8"/>
      <c r="N1389" s="8"/>
      <c r="O1389" s="8"/>
      <c r="P1389" s="8"/>
      <c r="Q1389" s="73"/>
      <c r="R1389" s="73"/>
      <c r="S1389" s="8"/>
      <c r="T1389" s="8"/>
    </row>
    <row r="1390" spans="1:20" ht="1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8"/>
      <c r="N1390" s="8"/>
      <c r="O1390" s="8"/>
      <c r="P1390" s="8"/>
      <c r="Q1390" s="73"/>
      <c r="R1390" s="73"/>
      <c r="S1390" s="8"/>
      <c r="T1390" s="8"/>
    </row>
    <row r="1391" spans="1:20" ht="1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8"/>
      <c r="N1391" s="8"/>
      <c r="O1391" s="8"/>
      <c r="P1391" s="8"/>
      <c r="Q1391" s="73"/>
      <c r="R1391" s="73"/>
      <c r="S1391" s="8"/>
      <c r="T1391" s="8"/>
    </row>
    <row r="1392" spans="1:20" ht="1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8"/>
      <c r="N1392" s="8"/>
      <c r="O1392" s="8"/>
      <c r="P1392" s="8"/>
      <c r="Q1392" s="73"/>
      <c r="R1392" s="73"/>
      <c r="S1392" s="8"/>
      <c r="T1392" s="8"/>
    </row>
    <row r="1393" spans="1:20" ht="1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8"/>
      <c r="N1393" s="8"/>
      <c r="O1393" s="8"/>
      <c r="P1393" s="8"/>
      <c r="Q1393" s="73"/>
      <c r="R1393" s="73"/>
      <c r="S1393" s="8"/>
      <c r="T1393" s="8"/>
    </row>
    <row r="1394" spans="1:20" ht="1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8"/>
      <c r="N1394" s="8"/>
      <c r="O1394" s="8"/>
      <c r="P1394" s="8"/>
      <c r="Q1394" s="73"/>
      <c r="R1394" s="73"/>
      <c r="S1394" s="8"/>
      <c r="T1394" s="8"/>
    </row>
    <row r="1395" spans="1:20" ht="1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8"/>
      <c r="N1395" s="8"/>
      <c r="O1395" s="8"/>
      <c r="P1395" s="8"/>
      <c r="Q1395" s="73"/>
      <c r="R1395" s="73"/>
      <c r="S1395" s="8"/>
      <c r="T1395" s="8"/>
    </row>
    <row r="1396" spans="1:20" ht="1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8"/>
      <c r="N1396" s="8"/>
      <c r="O1396" s="8"/>
      <c r="P1396" s="8"/>
      <c r="Q1396" s="73"/>
      <c r="R1396" s="73"/>
      <c r="S1396" s="8"/>
      <c r="T1396" s="8"/>
    </row>
    <row r="1397" spans="1:20" ht="1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8"/>
      <c r="N1397" s="8"/>
      <c r="O1397" s="8"/>
      <c r="P1397" s="8"/>
      <c r="Q1397" s="73"/>
      <c r="R1397" s="73"/>
      <c r="S1397" s="8"/>
      <c r="T1397" s="8"/>
    </row>
    <row r="1398" spans="1:20" ht="1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8"/>
      <c r="N1398" s="8"/>
      <c r="O1398" s="8"/>
      <c r="P1398" s="8"/>
      <c r="Q1398" s="73"/>
      <c r="R1398" s="73"/>
      <c r="S1398" s="8"/>
      <c r="T1398" s="8"/>
    </row>
    <row r="1399" spans="1:20" ht="1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8"/>
      <c r="N1399" s="8"/>
      <c r="O1399" s="8"/>
      <c r="P1399" s="8"/>
      <c r="Q1399" s="73"/>
      <c r="R1399" s="73"/>
      <c r="S1399" s="8"/>
      <c r="T1399" s="8"/>
    </row>
    <row r="1400" spans="1:20" ht="1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8"/>
      <c r="N1400" s="8"/>
      <c r="O1400" s="8"/>
      <c r="P1400" s="8"/>
      <c r="Q1400" s="73"/>
      <c r="R1400" s="73"/>
      <c r="S1400" s="8"/>
      <c r="T1400" s="8"/>
    </row>
    <row r="1401" spans="1:20" ht="1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8"/>
      <c r="N1401" s="8"/>
      <c r="O1401" s="8"/>
      <c r="P1401" s="8"/>
      <c r="Q1401" s="73"/>
      <c r="R1401" s="73"/>
      <c r="S1401" s="8"/>
      <c r="T1401" s="8"/>
    </row>
    <row r="1402" spans="1:20" ht="1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8"/>
      <c r="N1402" s="8"/>
      <c r="O1402" s="8"/>
      <c r="P1402" s="8"/>
      <c r="Q1402" s="73"/>
      <c r="R1402" s="73"/>
      <c r="S1402" s="8"/>
      <c r="T1402" s="8"/>
    </row>
    <row r="1403" spans="1:20" ht="1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8"/>
      <c r="N1403" s="8"/>
      <c r="O1403" s="8"/>
      <c r="P1403" s="8"/>
      <c r="Q1403" s="73"/>
      <c r="R1403" s="73"/>
      <c r="S1403" s="8"/>
      <c r="T1403" s="8"/>
    </row>
    <row r="1404" spans="1:20" ht="1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8"/>
      <c r="N1404" s="8"/>
      <c r="O1404" s="8"/>
      <c r="P1404" s="8"/>
      <c r="Q1404" s="73"/>
      <c r="R1404" s="73"/>
      <c r="S1404" s="8"/>
      <c r="T1404" s="8"/>
    </row>
    <row r="1405" spans="1:20" ht="1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8"/>
      <c r="N1405" s="8"/>
      <c r="O1405" s="8"/>
      <c r="P1405" s="8"/>
      <c r="Q1405" s="73"/>
      <c r="R1405" s="73"/>
      <c r="S1405" s="8"/>
      <c r="T1405" s="8"/>
    </row>
    <row r="1406" spans="1:20" ht="1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8"/>
      <c r="N1406" s="8"/>
      <c r="O1406" s="8"/>
      <c r="P1406" s="8"/>
      <c r="Q1406" s="73"/>
      <c r="R1406" s="73"/>
      <c r="S1406" s="8"/>
      <c r="T1406" s="8"/>
    </row>
    <row r="1407" spans="1:20" ht="1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8"/>
      <c r="N1407" s="8"/>
      <c r="O1407" s="8"/>
      <c r="P1407" s="8"/>
      <c r="Q1407" s="73"/>
      <c r="R1407" s="73"/>
      <c r="S1407" s="8"/>
      <c r="T1407" s="8"/>
    </row>
    <row r="1408" spans="1:20" ht="1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8"/>
      <c r="N1408" s="8"/>
      <c r="O1408" s="8"/>
      <c r="P1408" s="8"/>
      <c r="Q1408" s="73"/>
      <c r="R1408" s="73"/>
      <c r="S1408" s="8"/>
      <c r="T1408" s="8"/>
    </row>
    <row r="1409" spans="1:20" ht="1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8"/>
      <c r="N1409" s="8"/>
      <c r="O1409" s="8"/>
      <c r="P1409" s="8"/>
      <c r="Q1409" s="73"/>
      <c r="R1409" s="73"/>
      <c r="S1409" s="8"/>
      <c r="T1409" s="8"/>
    </row>
    <row r="1410" spans="1:20" ht="1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8"/>
      <c r="N1410" s="8"/>
      <c r="O1410" s="8"/>
      <c r="P1410" s="8"/>
      <c r="Q1410" s="73"/>
      <c r="R1410" s="73"/>
      <c r="S1410" s="8"/>
      <c r="T1410" s="8"/>
    </row>
    <row r="1411" spans="1:20" ht="1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8"/>
      <c r="N1411" s="8"/>
      <c r="O1411" s="8"/>
      <c r="P1411" s="8"/>
      <c r="Q1411" s="73"/>
      <c r="R1411" s="73"/>
      <c r="S1411" s="8"/>
      <c r="T1411" s="8"/>
    </row>
    <row r="1412" spans="1:20" ht="1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8"/>
      <c r="N1412" s="8"/>
      <c r="O1412" s="8"/>
      <c r="P1412" s="8"/>
      <c r="Q1412" s="73"/>
      <c r="R1412" s="73"/>
      <c r="S1412" s="8"/>
      <c r="T1412" s="8"/>
    </row>
    <row r="1413" spans="1:20" ht="1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8"/>
      <c r="N1413" s="8"/>
      <c r="O1413" s="8"/>
      <c r="P1413" s="8"/>
      <c r="Q1413" s="73"/>
      <c r="R1413" s="73"/>
      <c r="S1413" s="8"/>
      <c r="T1413" s="8"/>
    </row>
    <row r="1414" spans="1:20" ht="1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8"/>
      <c r="N1414" s="8"/>
      <c r="O1414" s="8"/>
      <c r="P1414" s="8"/>
      <c r="Q1414" s="73"/>
      <c r="R1414" s="73"/>
      <c r="S1414" s="8"/>
      <c r="T1414" s="8"/>
    </row>
    <row r="1415" spans="1:20" ht="1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8"/>
      <c r="N1415" s="8"/>
      <c r="O1415" s="8"/>
      <c r="P1415" s="8"/>
      <c r="Q1415" s="73"/>
      <c r="R1415" s="73"/>
      <c r="S1415" s="8"/>
      <c r="T1415" s="8"/>
    </row>
    <row r="1416" spans="1:20" ht="1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8"/>
      <c r="N1416" s="8"/>
      <c r="O1416" s="8"/>
      <c r="P1416" s="8"/>
      <c r="Q1416" s="73"/>
      <c r="R1416" s="73"/>
      <c r="S1416" s="8"/>
      <c r="T1416" s="8"/>
    </row>
    <row r="1417" spans="1:20" ht="1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8"/>
      <c r="N1417" s="8"/>
      <c r="O1417" s="8"/>
      <c r="P1417" s="8"/>
      <c r="Q1417" s="73"/>
      <c r="R1417" s="73"/>
      <c r="S1417" s="8"/>
      <c r="T1417" s="8"/>
    </row>
    <row r="1418" spans="1:20" ht="1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8"/>
      <c r="N1418" s="8"/>
      <c r="O1418" s="8"/>
      <c r="P1418" s="8"/>
      <c r="Q1418" s="73"/>
      <c r="R1418" s="73"/>
      <c r="S1418" s="8"/>
      <c r="T1418" s="8"/>
    </row>
    <row r="1419" spans="1:20" ht="1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8"/>
      <c r="N1419" s="8"/>
      <c r="O1419" s="8"/>
      <c r="P1419" s="8"/>
      <c r="Q1419" s="73"/>
      <c r="R1419" s="73"/>
      <c r="S1419" s="8"/>
      <c r="T1419" s="8"/>
    </row>
    <row r="1420" spans="1:20" ht="1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8"/>
      <c r="N1420" s="8"/>
      <c r="O1420" s="8"/>
      <c r="P1420" s="8"/>
      <c r="Q1420" s="73"/>
      <c r="R1420" s="73"/>
      <c r="S1420" s="8"/>
      <c r="T1420" s="8"/>
    </row>
    <row r="1421" spans="1:20" ht="1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8"/>
      <c r="N1421" s="8"/>
      <c r="O1421" s="8"/>
      <c r="P1421" s="8"/>
      <c r="Q1421" s="73"/>
      <c r="R1421" s="73"/>
      <c r="S1421" s="8"/>
      <c r="T1421" s="8"/>
    </row>
    <row r="1422" spans="1:20" ht="1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8"/>
      <c r="N1422" s="8"/>
      <c r="O1422" s="8"/>
      <c r="P1422" s="8"/>
      <c r="Q1422" s="73"/>
      <c r="R1422" s="73"/>
      <c r="S1422" s="8"/>
      <c r="T1422" s="8"/>
    </row>
    <row r="1423" spans="1:20" ht="1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8"/>
      <c r="N1423" s="8"/>
      <c r="O1423" s="8"/>
      <c r="P1423" s="8"/>
      <c r="Q1423" s="73"/>
      <c r="R1423" s="73"/>
      <c r="S1423" s="8"/>
      <c r="T1423" s="8"/>
    </row>
    <row r="1424" spans="1:20" ht="1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8"/>
      <c r="N1424" s="8"/>
      <c r="O1424" s="8"/>
      <c r="P1424" s="8"/>
      <c r="Q1424" s="73"/>
      <c r="R1424" s="73"/>
      <c r="S1424" s="8"/>
      <c r="T1424" s="8"/>
    </row>
    <row r="1425" spans="1:20" ht="1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8"/>
      <c r="N1425" s="8"/>
      <c r="O1425" s="8"/>
      <c r="P1425" s="8"/>
      <c r="Q1425" s="73"/>
      <c r="R1425" s="73"/>
      <c r="S1425" s="8"/>
      <c r="T1425" s="8"/>
    </row>
    <row r="1426" spans="1:20" ht="1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8"/>
      <c r="N1426" s="8"/>
      <c r="O1426" s="8"/>
      <c r="P1426" s="8"/>
      <c r="Q1426" s="73"/>
      <c r="R1426" s="73"/>
      <c r="S1426" s="8"/>
      <c r="T1426" s="8"/>
    </row>
    <row r="1427" spans="1:20" ht="1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8"/>
      <c r="N1427" s="8"/>
      <c r="O1427" s="8"/>
      <c r="P1427" s="8"/>
      <c r="Q1427" s="73"/>
      <c r="R1427" s="73"/>
      <c r="S1427" s="8"/>
      <c r="T1427" s="8"/>
    </row>
    <row r="1428" spans="1:20" ht="1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8"/>
      <c r="N1428" s="8"/>
      <c r="O1428" s="8"/>
      <c r="P1428" s="8"/>
      <c r="Q1428" s="73"/>
      <c r="R1428" s="73"/>
      <c r="S1428" s="8"/>
      <c r="T1428" s="8"/>
    </row>
    <row r="1429" spans="1:20" ht="1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8"/>
      <c r="N1429" s="8"/>
      <c r="O1429" s="8"/>
      <c r="P1429" s="8"/>
      <c r="Q1429" s="73"/>
      <c r="R1429" s="73"/>
      <c r="S1429" s="8"/>
      <c r="T1429" s="8"/>
    </row>
    <row r="1430" spans="1:20" ht="1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8"/>
      <c r="N1430" s="8"/>
      <c r="O1430" s="8"/>
      <c r="P1430" s="8"/>
      <c r="Q1430" s="73"/>
      <c r="R1430" s="73"/>
      <c r="S1430" s="8"/>
      <c r="T1430" s="8"/>
    </row>
    <row r="1431" spans="1:20" ht="1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8"/>
      <c r="N1431" s="8"/>
      <c r="O1431" s="8"/>
      <c r="P1431" s="8"/>
      <c r="Q1431" s="73"/>
      <c r="R1431" s="73"/>
      <c r="S1431" s="8"/>
      <c r="T1431" s="8"/>
    </row>
    <row r="1432" spans="1:20" ht="1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8"/>
      <c r="N1432" s="8"/>
      <c r="O1432" s="8"/>
      <c r="P1432" s="8"/>
      <c r="Q1432" s="73"/>
      <c r="R1432" s="73"/>
      <c r="S1432" s="8"/>
      <c r="T1432" s="8"/>
    </row>
    <row r="1433" spans="1:20" ht="1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8"/>
      <c r="N1433" s="8"/>
      <c r="O1433" s="8"/>
      <c r="P1433" s="8"/>
      <c r="Q1433" s="73"/>
      <c r="R1433" s="73"/>
      <c r="S1433" s="8"/>
      <c r="T1433" s="8"/>
    </row>
    <row r="1434" spans="1:20" ht="1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8"/>
      <c r="N1434" s="8"/>
      <c r="O1434" s="8"/>
      <c r="P1434" s="8"/>
      <c r="Q1434" s="73"/>
      <c r="R1434" s="73"/>
      <c r="S1434" s="8"/>
      <c r="T1434" s="8"/>
    </row>
    <row r="1435" spans="1:20" ht="1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8"/>
      <c r="N1435" s="8"/>
      <c r="O1435" s="8"/>
      <c r="P1435" s="8"/>
      <c r="Q1435" s="73"/>
      <c r="R1435" s="73"/>
      <c r="S1435" s="8"/>
      <c r="T1435" s="8"/>
    </row>
    <row r="1436" spans="1:20" ht="1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8"/>
      <c r="N1436" s="8"/>
      <c r="O1436" s="8"/>
      <c r="P1436" s="8"/>
      <c r="Q1436" s="73"/>
      <c r="R1436" s="73"/>
      <c r="S1436" s="8"/>
      <c r="T1436" s="8"/>
    </row>
    <row r="1437" spans="1:20" ht="1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8"/>
      <c r="N1437" s="8"/>
      <c r="O1437" s="8"/>
      <c r="P1437" s="8"/>
      <c r="Q1437" s="73"/>
      <c r="R1437" s="73"/>
      <c r="S1437" s="8"/>
      <c r="T1437" s="8"/>
    </row>
    <row r="1438" spans="1:20" ht="1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8"/>
      <c r="N1438" s="8"/>
      <c r="O1438" s="8"/>
      <c r="P1438" s="8"/>
      <c r="Q1438" s="73"/>
      <c r="R1438" s="73"/>
      <c r="S1438" s="8"/>
      <c r="T1438" s="8"/>
    </row>
    <row r="1439" spans="1:20" ht="1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8"/>
      <c r="N1439" s="8"/>
      <c r="O1439" s="8"/>
      <c r="P1439" s="8"/>
      <c r="Q1439" s="73"/>
      <c r="R1439" s="73"/>
      <c r="S1439" s="8"/>
      <c r="T1439" s="8"/>
    </row>
    <row r="1440" spans="1:20" ht="1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8"/>
      <c r="N1440" s="8"/>
      <c r="O1440" s="8"/>
      <c r="P1440" s="8"/>
      <c r="Q1440" s="73"/>
      <c r="R1440" s="73"/>
      <c r="S1440" s="8"/>
      <c r="T1440" s="8"/>
    </row>
    <row r="1441" spans="1:20" ht="1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8"/>
      <c r="N1441" s="8"/>
      <c r="O1441" s="8"/>
      <c r="P1441" s="8"/>
      <c r="Q1441" s="73"/>
      <c r="R1441" s="73"/>
      <c r="S1441" s="8"/>
      <c r="T1441" s="8"/>
    </row>
    <row r="1442" spans="1:20" ht="1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8"/>
      <c r="N1442" s="8"/>
      <c r="O1442" s="8"/>
      <c r="P1442" s="8"/>
      <c r="Q1442" s="73"/>
      <c r="R1442" s="73"/>
      <c r="S1442" s="8"/>
      <c r="T1442" s="8"/>
    </row>
    <row r="1443" spans="1:20" ht="1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8"/>
      <c r="N1443" s="8"/>
      <c r="O1443" s="8"/>
      <c r="P1443" s="8"/>
      <c r="Q1443" s="73"/>
      <c r="R1443" s="73"/>
      <c r="S1443" s="8"/>
      <c r="T1443" s="8"/>
    </row>
    <row r="1444" spans="1:20" ht="1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8"/>
      <c r="N1444" s="8"/>
      <c r="O1444" s="8"/>
      <c r="P1444" s="8"/>
      <c r="Q1444" s="73"/>
      <c r="R1444" s="73"/>
      <c r="S1444" s="8"/>
      <c r="T1444" s="8"/>
    </row>
    <row r="1445" spans="1:20" ht="1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8"/>
      <c r="N1445" s="8"/>
      <c r="O1445" s="8"/>
      <c r="P1445" s="8"/>
      <c r="Q1445" s="73"/>
      <c r="R1445" s="73"/>
      <c r="S1445" s="8"/>
      <c r="T1445" s="8"/>
    </row>
    <row r="1446" spans="1:20" ht="1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8"/>
      <c r="N1446" s="8"/>
      <c r="O1446" s="8"/>
      <c r="P1446" s="8"/>
      <c r="Q1446" s="73"/>
      <c r="R1446" s="73"/>
      <c r="S1446" s="8"/>
      <c r="T1446" s="8"/>
    </row>
    <row r="1447" spans="1:20" ht="1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8"/>
      <c r="N1447" s="8"/>
      <c r="O1447" s="8"/>
      <c r="P1447" s="8"/>
      <c r="Q1447" s="73"/>
      <c r="R1447" s="73"/>
      <c r="S1447" s="8"/>
      <c r="T1447" s="8"/>
    </row>
    <row r="1448" spans="1:20" ht="1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8"/>
      <c r="N1448" s="8"/>
      <c r="O1448" s="8"/>
      <c r="P1448" s="8"/>
      <c r="Q1448" s="73"/>
      <c r="R1448" s="73"/>
      <c r="S1448" s="8"/>
      <c r="T1448" s="8"/>
    </row>
    <row r="1449" spans="1:20" ht="1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8"/>
      <c r="N1449" s="8"/>
      <c r="O1449" s="8"/>
      <c r="P1449" s="8"/>
      <c r="Q1449" s="73"/>
      <c r="R1449" s="73"/>
      <c r="S1449" s="8"/>
      <c r="T1449" s="8"/>
    </row>
    <row r="1450" spans="1:20" ht="1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8"/>
      <c r="N1450" s="8"/>
      <c r="O1450" s="8"/>
      <c r="P1450" s="8"/>
      <c r="Q1450" s="73"/>
      <c r="R1450" s="73"/>
      <c r="S1450" s="8"/>
      <c r="T1450" s="8"/>
    </row>
    <row r="1451" spans="1:20" ht="1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8"/>
      <c r="N1451" s="8"/>
      <c r="O1451" s="8"/>
      <c r="P1451" s="8"/>
      <c r="Q1451" s="73"/>
      <c r="R1451" s="73"/>
      <c r="S1451" s="8"/>
      <c r="T1451" s="8"/>
    </row>
    <row r="1452" spans="1:20" ht="1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8"/>
      <c r="N1452" s="8"/>
      <c r="O1452" s="8"/>
      <c r="P1452" s="8"/>
      <c r="Q1452" s="73"/>
      <c r="R1452" s="73"/>
      <c r="S1452" s="8"/>
      <c r="T1452" s="8"/>
    </row>
    <row r="1453" spans="1:20" ht="1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8"/>
      <c r="N1453" s="8"/>
      <c r="O1453" s="8"/>
      <c r="P1453" s="8"/>
      <c r="Q1453" s="73"/>
      <c r="R1453" s="73"/>
      <c r="S1453" s="8"/>
      <c r="T1453" s="8"/>
    </row>
    <row r="1454" spans="1:20" ht="1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8"/>
      <c r="N1454" s="8"/>
      <c r="O1454" s="8"/>
      <c r="P1454" s="8"/>
      <c r="Q1454" s="73"/>
      <c r="R1454" s="73"/>
      <c r="S1454" s="8"/>
      <c r="T1454" s="8"/>
    </row>
    <row r="1455" spans="1:20" ht="1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8"/>
      <c r="N1455" s="8"/>
      <c r="O1455" s="8"/>
      <c r="P1455" s="8"/>
      <c r="Q1455" s="73"/>
      <c r="R1455" s="73"/>
      <c r="S1455" s="8"/>
      <c r="T1455" s="8"/>
    </row>
    <row r="1456" spans="1:20" ht="1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8"/>
      <c r="N1456" s="8"/>
      <c r="O1456" s="8"/>
      <c r="P1456" s="8"/>
      <c r="Q1456" s="73"/>
      <c r="R1456" s="73"/>
      <c r="S1456" s="8"/>
      <c r="T1456" s="8"/>
    </row>
    <row r="1457" spans="1:20" ht="1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8"/>
      <c r="N1457" s="8"/>
      <c r="O1457" s="8"/>
      <c r="P1457" s="8"/>
      <c r="Q1457" s="73"/>
      <c r="R1457" s="73"/>
      <c r="S1457" s="8"/>
      <c r="T1457" s="8"/>
    </row>
    <row r="1458" spans="1:20" ht="1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8"/>
      <c r="N1458" s="8"/>
      <c r="O1458" s="8"/>
      <c r="P1458" s="8"/>
      <c r="Q1458" s="73"/>
      <c r="R1458" s="73"/>
      <c r="S1458" s="8"/>
      <c r="T1458" s="8"/>
    </row>
    <row r="1459" spans="1:20" ht="1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8"/>
      <c r="N1459" s="8"/>
      <c r="O1459" s="8"/>
      <c r="P1459" s="8"/>
      <c r="Q1459" s="73"/>
      <c r="R1459" s="73"/>
      <c r="S1459" s="8"/>
      <c r="T1459" s="8"/>
    </row>
    <row r="1460" spans="1:20" ht="1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8"/>
      <c r="N1460" s="8"/>
      <c r="O1460" s="8"/>
      <c r="P1460" s="8"/>
      <c r="Q1460" s="73"/>
      <c r="R1460" s="73"/>
      <c r="S1460" s="8"/>
      <c r="T1460" s="8"/>
    </row>
    <row r="1461" spans="1:20" ht="1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8"/>
      <c r="N1461" s="8"/>
      <c r="O1461" s="8"/>
      <c r="P1461" s="8"/>
      <c r="Q1461" s="73"/>
      <c r="R1461" s="73"/>
      <c r="S1461" s="8"/>
      <c r="T1461" s="8"/>
    </row>
    <row r="1462" spans="1:20" ht="1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8"/>
      <c r="N1462" s="8"/>
      <c r="O1462" s="8"/>
      <c r="P1462" s="8"/>
      <c r="Q1462" s="73"/>
      <c r="R1462" s="73"/>
      <c r="S1462" s="8"/>
      <c r="T1462" s="8"/>
    </row>
    <row r="1463" spans="1:20" ht="1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8"/>
      <c r="N1463" s="8"/>
      <c r="O1463" s="8"/>
      <c r="P1463" s="8"/>
      <c r="Q1463" s="73"/>
      <c r="R1463" s="73"/>
      <c r="S1463" s="8"/>
      <c r="T1463" s="8"/>
    </row>
    <row r="1464" spans="1:20" ht="1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8"/>
      <c r="N1464" s="8"/>
      <c r="O1464" s="8"/>
      <c r="P1464" s="8"/>
      <c r="Q1464" s="73"/>
      <c r="R1464" s="73"/>
      <c r="S1464" s="8"/>
      <c r="T1464" s="8"/>
    </row>
    <row r="1465" spans="1:20" ht="1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8"/>
      <c r="N1465" s="8"/>
      <c r="O1465" s="8"/>
      <c r="P1465" s="8"/>
      <c r="Q1465" s="73"/>
      <c r="R1465" s="73"/>
      <c r="S1465" s="8"/>
      <c r="T1465" s="8"/>
    </row>
    <row r="1466" spans="1:20" ht="1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8"/>
      <c r="N1466" s="8"/>
      <c r="O1466" s="8"/>
      <c r="P1466" s="8"/>
      <c r="Q1466" s="73"/>
      <c r="R1466" s="73"/>
      <c r="S1466" s="8"/>
      <c r="T1466" s="8"/>
    </row>
    <row r="1467" spans="1:20" ht="1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8"/>
      <c r="N1467" s="8"/>
      <c r="O1467" s="8"/>
      <c r="P1467" s="8"/>
      <c r="Q1467" s="73"/>
      <c r="R1467" s="73"/>
      <c r="S1467" s="8"/>
      <c r="T1467" s="8"/>
    </row>
    <row r="1468" spans="1:20" ht="1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8"/>
      <c r="N1468" s="8"/>
      <c r="O1468" s="8"/>
      <c r="P1468" s="8"/>
      <c r="Q1468" s="73"/>
      <c r="R1468" s="73"/>
      <c r="S1468" s="8"/>
      <c r="T1468" s="8"/>
    </row>
    <row r="1469" spans="1:20" ht="1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8"/>
      <c r="N1469" s="8"/>
      <c r="O1469" s="8"/>
      <c r="P1469" s="8"/>
      <c r="Q1469" s="73"/>
      <c r="R1469" s="73"/>
      <c r="S1469" s="8"/>
      <c r="T1469" s="8"/>
    </row>
    <row r="1470" spans="1:20" ht="1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8"/>
      <c r="N1470" s="8"/>
      <c r="O1470" s="8"/>
      <c r="P1470" s="8"/>
      <c r="Q1470" s="73"/>
      <c r="R1470" s="73"/>
      <c r="S1470" s="8"/>
      <c r="T1470" s="8"/>
    </row>
    <row r="1471" spans="1:20" ht="1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8"/>
      <c r="N1471" s="8"/>
      <c r="O1471" s="8"/>
      <c r="P1471" s="8"/>
      <c r="Q1471" s="73"/>
      <c r="R1471" s="73"/>
      <c r="S1471" s="8"/>
      <c r="T1471" s="8"/>
    </row>
    <row r="1472" spans="1:20" ht="1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8"/>
      <c r="N1472" s="8"/>
      <c r="O1472" s="8"/>
      <c r="P1472" s="8"/>
      <c r="Q1472" s="73"/>
      <c r="R1472" s="73"/>
      <c r="S1472" s="8"/>
      <c r="T1472" s="8"/>
    </row>
    <row r="1473" spans="1:20" ht="1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8"/>
      <c r="N1473" s="8"/>
      <c r="O1473" s="8"/>
      <c r="P1473" s="8"/>
      <c r="Q1473" s="73"/>
      <c r="R1473" s="73"/>
      <c r="S1473" s="8"/>
      <c r="T1473" s="8"/>
    </row>
    <row r="1474" spans="1:20" ht="1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8"/>
      <c r="N1474" s="8"/>
      <c r="O1474" s="8"/>
      <c r="P1474" s="8"/>
      <c r="Q1474" s="73"/>
      <c r="R1474" s="73"/>
      <c r="S1474" s="8"/>
      <c r="T1474" s="8"/>
    </row>
    <row r="1475" spans="1:20" ht="1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8"/>
      <c r="N1475" s="8"/>
      <c r="O1475" s="8"/>
      <c r="P1475" s="8"/>
      <c r="Q1475" s="73"/>
      <c r="R1475" s="73"/>
      <c r="S1475" s="8"/>
      <c r="T1475" s="8"/>
    </row>
    <row r="1476" spans="1:20" ht="1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8"/>
      <c r="N1476" s="8"/>
      <c r="O1476" s="8"/>
      <c r="P1476" s="8"/>
      <c r="Q1476" s="73"/>
      <c r="R1476" s="73"/>
      <c r="S1476" s="8"/>
      <c r="T1476" s="8"/>
    </row>
    <row r="1477" spans="1:20" ht="1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8"/>
      <c r="N1477" s="8"/>
      <c r="O1477" s="8"/>
      <c r="P1477" s="8"/>
      <c r="Q1477" s="73"/>
      <c r="R1477" s="73"/>
      <c r="S1477" s="8"/>
      <c r="T1477" s="8"/>
    </row>
    <row r="1478" spans="1:20" ht="1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8"/>
      <c r="N1478" s="8"/>
      <c r="O1478" s="8"/>
      <c r="P1478" s="8"/>
      <c r="Q1478" s="73"/>
      <c r="R1478" s="73"/>
      <c r="S1478" s="8"/>
      <c r="T1478" s="8"/>
    </row>
    <row r="1479" spans="1:20" ht="1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8"/>
      <c r="N1479" s="8"/>
      <c r="O1479" s="8"/>
      <c r="P1479" s="8"/>
      <c r="Q1479" s="73"/>
      <c r="R1479" s="73"/>
      <c r="S1479" s="8"/>
      <c r="T1479" s="8"/>
    </row>
    <row r="1480" spans="1:20" ht="1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8"/>
      <c r="N1480" s="8"/>
      <c r="O1480" s="8"/>
      <c r="P1480" s="8"/>
      <c r="Q1480" s="73"/>
      <c r="R1480" s="73"/>
      <c r="S1480" s="8"/>
      <c r="T1480" s="8"/>
    </row>
    <row r="1481" spans="1:20" ht="1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8"/>
      <c r="N1481" s="8"/>
      <c r="O1481" s="8"/>
      <c r="P1481" s="8"/>
      <c r="Q1481" s="73"/>
      <c r="R1481" s="73"/>
      <c r="S1481" s="8"/>
      <c r="T1481" s="8"/>
    </row>
    <row r="1482" spans="1:20" ht="1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8"/>
      <c r="N1482" s="8"/>
      <c r="O1482" s="8"/>
      <c r="P1482" s="8"/>
      <c r="Q1482" s="73"/>
      <c r="R1482" s="73"/>
      <c r="S1482" s="8"/>
      <c r="T1482" s="8"/>
    </row>
    <row r="1483" spans="1:20" ht="1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8"/>
      <c r="N1483" s="8"/>
      <c r="O1483" s="8"/>
      <c r="P1483" s="8"/>
      <c r="Q1483" s="73"/>
      <c r="R1483" s="73"/>
      <c r="S1483" s="8"/>
      <c r="T1483" s="8"/>
    </row>
    <row r="1484" spans="1:20" ht="1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8"/>
      <c r="N1484" s="8"/>
      <c r="O1484" s="8"/>
      <c r="P1484" s="8"/>
      <c r="Q1484" s="73"/>
      <c r="R1484" s="73"/>
      <c r="S1484" s="8"/>
      <c r="T1484" s="8"/>
    </row>
    <row r="1485" spans="1:20" ht="1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8"/>
      <c r="N1485" s="8"/>
      <c r="O1485" s="8"/>
      <c r="P1485" s="8"/>
      <c r="Q1485" s="73"/>
      <c r="R1485" s="73"/>
      <c r="S1485" s="8"/>
      <c r="T1485" s="8"/>
    </row>
    <row r="1486" spans="1:20" ht="1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8"/>
      <c r="N1486" s="8"/>
      <c r="O1486" s="8"/>
      <c r="P1486" s="8"/>
      <c r="Q1486" s="73"/>
      <c r="R1486" s="73"/>
      <c r="S1486" s="8"/>
      <c r="T1486" s="8"/>
    </row>
    <row r="1487" spans="1:20" ht="1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8"/>
      <c r="N1487" s="8"/>
      <c r="O1487" s="8"/>
      <c r="P1487" s="8"/>
      <c r="Q1487" s="73"/>
      <c r="R1487" s="73"/>
      <c r="S1487" s="8"/>
      <c r="T1487" s="8"/>
    </row>
    <row r="1488" spans="1:20" ht="1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8"/>
      <c r="N1488" s="8"/>
      <c r="O1488" s="8"/>
      <c r="P1488" s="8"/>
      <c r="Q1488" s="73"/>
      <c r="R1488" s="73"/>
      <c r="S1488" s="8"/>
      <c r="T1488" s="8"/>
    </row>
    <row r="1489" spans="1:20" ht="1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8"/>
      <c r="N1489" s="8"/>
      <c r="O1489" s="8"/>
      <c r="P1489" s="8"/>
      <c r="Q1489" s="73"/>
      <c r="R1489" s="73"/>
      <c r="S1489" s="8"/>
      <c r="T1489" s="8"/>
    </row>
    <row r="1490" spans="1:20" ht="1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8"/>
      <c r="N1490" s="8"/>
      <c r="O1490" s="8"/>
      <c r="P1490" s="8"/>
      <c r="Q1490" s="73"/>
      <c r="R1490" s="73"/>
      <c r="S1490" s="8"/>
      <c r="T1490" s="8"/>
    </row>
    <row r="1491" spans="1:20" ht="1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8"/>
      <c r="N1491" s="8"/>
      <c r="O1491" s="8"/>
      <c r="P1491" s="8"/>
      <c r="Q1491" s="73"/>
      <c r="R1491" s="73"/>
      <c r="S1491" s="8"/>
      <c r="T1491" s="8"/>
    </row>
    <row r="1492" spans="1:20" ht="1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8"/>
      <c r="N1492" s="8"/>
      <c r="O1492" s="8"/>
      <c r="P1492" s="8"/>
      <c r="Q1492" s="73"/>
      <c r="R1492" s="73"/>
      <c r="S1492" s="8"/>
      <c r="T1492" s="8"/>
    </row>
    <row r="1493" spans="1:20" ht="1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8"/>
      <c r="N1493" s="8"/>
      <c r="O1493" s="8"/>
      <c r="P1493" s="8"/>
      <c r="Q1493" s="73"/>
      <c r="R1493" s="73"/>
      <c r="S1493" s="8"/>
      <c r="T1493" s="8"/>
    </row>
    <row r="1494" spans="1:20" ht="1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8"/>
      <c r="N1494" s="8"/>
      <c r="O1494" s="8"/>
      <c r="P1494" s="8"/>
      <c r="Q1494" s="73"/>
      <c r="R1494" s="73"/>
      <c r="S1494" s="8"/>
      <c r="T1494" s="8"/>
    </row>
    <row r="1495" spans="1:20" ht="1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8"/>
      <c r="N1495" s="8"/>
      <c r="O1495" s="8"/>
      <c r="P1495" s="8"/>
      <c r="Q1495" s="73"/>
      <c r="R1495" s="73"/>
      <c r="S1495" s="8"/>
      <c r="T1495" s="8"/>
    </row>
    <row r="1496" spans="1:20" ht="1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8"/>
      <c r="N1496" s="8"/>
      <c r="O1496" s="8"/>
      <c r="P1496" s="8"/>
      <c r="Q1496" s="73"/>
      <c r="R1496" s="73"/>
      <c r="S1496" s="8"/>
      <c r="T1496" s="8"/>
    </row>
    <row r="1497" spans="1:20" ht="1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8"/>
      <c r="N1497" s="8"/>
      <c r="O1497" s="8"/>
      <c r="P1497" s="8"/>
      <c r="Q1497" s="73"/>
      <c r="R1497" s="73"/>
      <c r="S1497" s="8"/>
      <c r="T1497" s="8"/>
    </row>
    <row r="1498" spans="1:20" ht="1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8"/>
      <c r="N1498" s="8"/>
      <c r="O1498" s="8"/>
      <c r="P1498" s="8"/>
      <c r="Q1498" s="73"/>
      <c r="R1498" s="73"/>
      <c r="S1498" s="8"/>
      <c r="T1498" s="8"/>
    </row>
    <row r="1499" spans="1:20" ht="1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8"/>
      <c r="N1499" s="8"/>
      <c r="O1499" s="8"/>
      <c r="P1499" s="8"/>
      <c r="Q1499" s="73"/>
      <c r="R1499" s="73"/>
      <c r="S1499" s="8"/>
      <c r="T1499" s="8"/>
    </row>
    <row r="1500" spans="1:20" ht="1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8"/>
      <c r="N1500" s="8"/>
      <c r="O1500" s="8"/>
      <c r="P1500" s="8"/>
      <c r="Q1500" s="73"/>
      <c r="R1500" s="73"/>
      <c r="S1500" s="8"/>
      <c r="T1500" s="8"/>
    </row>
    <row r="1501" spans="1:20" ht="1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8"/>
      <c r="N1501" s="8"/>
      <c r="O1501" s="8"/>
      <c r="P1501" s="8"/>
      <c r="Q1501" s="73"/>
      <c r="R1501" s="73"/>
      <c r="S1501" s="8"/>
      <c r="T1501" s="8"/>
    </row>
    <row r="1502" spans="1:20" ht="1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8"/>
      <c r="N1502" s="8"/>
      <c r="O1502" s="8"/>
      <c r="P1502" s="8"/>
      <c r="Q1502" s="73"/>
      <c r="R1502" s="73"/>
      <c r="S1502" s="8"/>
      <c r="T1502" s="8"/>
    </row>
    <row r="1503" spans="1:20" ht="1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8"/>
      <c r="N1503" s="8"/>
      <c r="O1503" s="8"/>
      <c r="P1503" s="8"/>
      <c r="Q1503" s="73"/>
      <c r="R1503" s="73"/>
      <c r="S1503" s="8"/>
      <c r="T1503" s="8"/>
    </row>
    <row r="1504" spans="1:20" ht="1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8"/>
      <c r="N1504" s="8"/>
      <c r="O1504" s="8"/>
      <c r="P1504" s="8"/>
      <c r="Q1504" s="73"/>
      <c r="R1504" s="73"/>
      <c r="S1504" s="8"/>
      <c r="T1504" s="8"/>
    </row>
    <row r="1505" spans="1:20" ht="1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8"/>
      <c r="N1505" s="8"/>
      <c r="O1505" s="8"/>
      <c r="P1505" s="8"/>
      <c r="Q1505" s="73"/>
      <c r="R1505" s="73"/>
      <c r="S1505" s="8"/>
      <c r="T1505" s="8"/>
    </row>
    <row r="1506" spans="1:20" ht="1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8"/>
      <c r="N1506" s="8"/>
      <c r="O1506" s="8"/>
      <c r="P1506" s="8"/>
      <c r="Q1506" s="73"/>
      <c r="R1506" s="73"/>
      <c r="S1506" s="8"/>
      <c r="T1506" s="8"/>
    </row>
    <row r="1507" spans="1:20" ht="1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8"/>
      <c r="N1507" s="8"/>
      <c r="O1507" s="8"/>
      <c r="P1507" s="8"/>
      <c r="Q1507" s="73"/>
      <c r="R1507" s="73"/>
      <c r="S1507" s="8"/>
      <c r="T1507" s="8"/>
    </row>
    <row r="1508" spans="1:20" ht="1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8"/>
      <c r="N1508" s="8"/>
      <c r="O1508" s="8"/>
      <c r="P1508" s="8"/>
      <c r="Q1508" s="73"/>
      <c r="R1508" s="73"/>
      <c r="S1508" s="8"/>
      <c r="T1508" s="8"/>
    </row>
    <row r="1509" spans="1:20" ht="1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8"/>
      <c r="N1509" s="8"/>
      <c r="O1509" s="8"/>
      <c r="P1509" s="8"/>
      <c r="Q1509" s="73"/>
      <c r="R1509" s="73"/>
      <c r="S1509" s="8"/>
      <c r="T1509" s="8"/>
    </row>
    <row r="1510" spans="1:20" ht="1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8"/>
      <c r="N1510" s="8"/>
      <c r="O1510" s="8"/>
      <c r="P1510" s="8"/>
      <c r="Q1510" s="73"/>
      <c r="R1510" s="73"/>
      <c r="S1510" s="8"/>
      <c r="T1510" s="8"/>
    </row>
    <row r="1511" spans="1:20" ht="1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8"/>
      <c r="N1511" s="8"/>
      <c r="O1511" s="8"/>
      <c r="P1511" s="8"/>
      <c r="Q1511" s="73"/>
      <c r="R1511" s="73"/>
      <c r="S1511" s="8"/>
      <c r="T1511" s="8"/>
    </row>
    <row r="1512" spans="1:20" ht="1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8"/>
      <c r="N1512" s="8"/>
      <c r="O1512" s="8"/>
      <c r="P1512" s="8"/>
      <c r="Q1512" s="73"/>
      <c r="R1512" s="73"/>
      <c r="S1512" s="8"/>
      <c r="T1512" s="8"/>
    </row>
    <row r="1513" spans="1:20" ht="1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8"/>
      <c r="N1513" s="8"/>
      <c r="O1513" s="8"/>
      <c r="P1513" s="8"/>
      <c r="Q1513" s="73"/>
      <c r="R1513" s="73"/>
      <c r="S1513" s="8"/>
      <c r="T1513" s="8"/>
    </row>
    <row r="1514" spans="1:20" ht="1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8"/>
      <c r="N1514" s="8"/>
      <c r="O1514" s="8"/>
      <c r="P1514" s="8"/>
      <c r="Q1514" s="73"/>
      <c r="R1514" s="73"/>
      <c r="S1514" s="8"/>
      <c r="T1514" s="8"/>
    </row>
    <row r="1515" spans="1:20" ht="1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8"/>
      <c r="N1515" s="8"/>
      <c r="O1515" s="8"/>
      <c r="P1515" s="8"/>
      <c r="Q1515" s="73"/>
      <c r="R1515" s="73"/>
      <c r="S1515" s="8"/>
      <c r="T1515" s="8"/>
    </row>
    <row r="1516" spans="1:20" ht="1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8"/>
      <c r="N1516" s="8"/>
      <c r="O1516" s="8"/>
      <c r="P1516" s="8"/>
      <c r="Q1516" s="73"/>
      <c r="R1516" s="73"/>
      <c r="S1516" s="8"/>
      <c r="T1516" s="8"/>
    </row>
    <row r="1517" spans="1:20" ht="1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8"/>
      <c r="N1517" s="8"/>
      <c r="O1517" s="8"/>
      <c r="P1517" s="8"/>
      <c r="Q1517" s="73"/>
      <c r="R1517" s="73"/>
      <c r="S1517" s="8"/>
      <c r="T1517" s="8"/>
    </row>
    <row r="1518" spans="1:20" ht="1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8"/>
      <c r="N1518" s="8"/>
      <c r="O1518" s="8"/>
      <c r="P1518" s="8"/>
      <c r="Q1518" s="73"/>
      <c r="R1518" s="73"/>
      <c r="S1518" s="8"/>
      <c r="T1518" s="8"/>
    </row>
    <row r="1519" spans="1:20" ht="1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8"/>
      <c r="N1519" s="8"/>
      <c r="O1519" s="8"/>
      <c r="P1519" s="8"/>
      <c r="Q1519" s="73"/>
      <c r="R1519" s="73"/>
      <c r="S1519" s="8"/>
      <c r="T1519" s="8"/>
    </row>
    <row r="1520" spans="1:20" ht="1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8"/>
      <c r="N1520" s="8"/>
      <c r="O1520" s="8"/>
      <c r="P1520" s="8"/>
      <c r="Q1520" s="73"/>
      <c r="R1520" s="73"/>
      <c r="S1520" s="8"/>
      <c r="T1520" s="8"/>
    </row>
    <row r="1521" spans="1:20" ht="1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8"/>
      <c r="N1521" s="8"/>
      <c r="O1521" s="8"/>
      <c r="P1521" s="8"/>
      <c r="Q1521" s="73"/>
      <c r="R1521" s="73"/>
      <c r="S1521" s="8"/>
      <c r="T1521" s="8"/>
    </row>
    <row r="1522" spans="1:20" ht="1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8"/>
      <c r="N1522" s="8"/>
      <c r="O1522" s="8"/>
      <c r="P1522" s="8"/>
      <c r="Q1522" s="73"/>
      <c r="R1522" s="73"/>
      <c r="S1522" s="8"/>
      <c r="T1522" s="8"/>
    </row>
    <row r="1523" spans="1:20" ht="1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8"/>
      <c r="N1523" s="8"/>
      <c r="O1523" s="8"/>
      <c r="P1523" s="8"/>
      <c r="Q1523" s="73"/>
      <c r="R1523" s="73"/>
      <c r="S1523" s="8"/>
      <c r="T1523" s="8"/>
    </row>
    <row r="1524" spans="1:20" ht="1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8"/>
      <c r="N1524" s="8"/>
      <c r="O1524" s="8"/>
      <c r="P1524" s="8"/>
      <c r="Q1524" s="73"/>
      <c r="R1524" s="73"/>
      <c r="S1524" s="8"/>
      <c r="T1524" s="8"/>
    </row>
    <row r="1525" spans="1:20" ht="1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8"/>
      <c r="N1525" s="8"/>
      <c r="O1525" s="8"/>
      <c r="P1525" s="8"/>
      <c r="Q1525" s="73"/>
      <c r="R1525" s="73"/>
      <c r="S1525" s="8"/>
      <c r="T1525" s="8"/>
    </row>
    <row r="1526" spans="1:20" ht="1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8"/>
      <c r="N1526" s="8"/>
      <c r="O1526" s="8"/>
      <c r="P1526" s="8"/>
      <c r="Q1526" s="73"/>
      <c r="R1526" s="73"/>
      <c r="S1526" s="8"/>
      <c r="T1526" s="8"/>
    </row>
    <row r="1527" spans="1:20" ht="1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8"/>
      <c r="N1527" s="8"/>
      <c r="O1527" s="8"/>
      <c r="P1527" s="8"/>
      <c r="Q1527" s="73"/>
      <c r="R1527" s="73"/>
      <c r="S1527" s="8"/>
      <c r="T1527" s="8"/>
    </row>
    <row r="1528" spans="1:20" ht="1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8"/>
      <c r="N1528" s="8"/>
      <c r="O1528" s="8"/>
      <c r="P1528" s="8"/>
      <c r="Q1528" s="73"/>
      <c r="R1528" s="73"/>
      <c r="S1528" s="8"/>
      <c r="T1528" s="8"/>
    </row>
    <row r="1529" spans="1:20" ht="1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8"/>
      <c r="N1529" s="8"/>
      <c r="O1529" s="8"/>
      <c r="P1529" s="8"/>
      <c r="Q1529" s="73"/>
      <c r="R1529" s="73"/>
      <c r="S1529" s="8"/>
      <c r="T1529" s="8"/>
    </row>
    <row r="1530" spans="1:20" ht="1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8"/>
      <c r="N1530" s="8"/>
      <c r="O1530" s="8"/>
      <c r="P1530" s="8"/>
      <c r="Q1530" s="73"/>
      <c r="R1530" s="73"/>
      <c r="S1530" s="8"/>
      <c r="T1530" s="8"/>
    </row>
    <row r="1531" spans="1:20" ht="1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8"/>
      <c r="N1531" s="8"/>
      <c r="O1531" s="8"/>
      <c r="P1531" s="8"/>
      <c r="Q1531" s="73"/>
      <c r="R1531" s="73"/>
      <c r="S1531" s="8"/>
      <c r="T1531" s="8"/>
    </row>
    <row r="1532" spans="1:20" ht="1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8"/>
      <c r="N1532" s="8"/>
      <c r="O1532" s="8"/>
      <c r="P1532" s="8"/>
      <c r="Q1532" s="73"/>
      <c r="R1532" s="73"/>
      <c r="S1532" s="8"/>
      <c r="T1532" s="8"/>
    </row>
    <row r="1533" spans="1:20" ht="1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8"/>
      <c r="N1533" s="8"/>
      <c r="O1533" s="8"/>
      <c r="P1533" s="8"/>
      <c r="Q1533" s="73"/>
      <c r="R1533" s="73"/>
      <c r="S1533" s="8"/>
      <c r="T1533" s="8"/>
    </row>
    <row r="1534" spans="1:20" ht="1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8"/>
      <c r="N1534" s="8"/>
      <c r="O1534" s="8"/>
      <c r="P1534" s="8"/>
      <c r="Q1534" s="73"/>
      <c r="R1534" s="73"/>
      <c r="S1534" s="8"/>
      <c r="T1534" s="8"/>
    </row>
    <row r="1535" spans="1:20" ht="1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8"/>
      <c r="N1535" s="8"/>
      <c r="O1535" s="8"/>
      <c r="P1535" s="8"/>
      <c r="Q1535" s="73"/>
      <c r="R1535" s="73"/>
      <c r="S1535" s="8"/>
      <c r="T1535" s="8"/>
    </row>
    <row r="1536" spans="1:20" ht="1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8"/>
      <c r="N1536" s="8"/>
      <c r="O1536" s="8"/>
      <c r="P1536" s="8"/>
      <c r="Q1536" s="73"/>
      <c r="R1536" s="73"/>
      <c r="S1536" s="8"/>
      <c r="T1536" s="8"/>
    </row>
    <row r="1537" spans="1:20" ht="1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8"/>
      <c r="N1537" s="8"/>
      <c r="O1537" s="8"/>
      <c r="P1537" s="8"/>
      <c r="Q1537" s="73"/>
      <c r="R1537" s="73"/>
      <c r="S1537" s="8"/>
      <c r="T1537" s="8"/>
    </row>
    <row r="1538" spans="1:20" ht="1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8"/>
      <c r="N1538" s="8"/>
      <c r="O1538" s="8"/>
      <c r="P1538" s="8"/>
      <c r="Q1538" s="73"/>
      <c r="R1538" s="73"/>
      <c r="S1538" s="8"/>
      <c r="T1538" s="8"/>
    </row>
    <row r="1539" spans="1:20" ht="1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8"/>
      <c r="N1539" s="8"/>
      <c r="O1539" s="8"/>
      <c r="P1539" s="8"/>
      <c r="Q1539" s="73"/>
      <c r="R1539" s="73"/>
      <c r="S1539" s="8"/>
      <c r="T1539" s="8"/>
    </row>
    <row r="1540" spans="1:20" ht="1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8"/>
      <c r="N1540" s="8"/>
      <c r="O1540" s="8"/>
      <c r="P1540" s="8"/>
      <c r="Q1540" s="73"/>
      <c r="R1540" s="73"/>
      <c r="S1540" s="8"/>
      <c r="T1540" s="8"/>
    </row>
    <row r="1541" spans="1:20" ht="1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8"/>
      <c r="N1541" s="8"/>
      <c r="O1541" s="8"/>
      <c r="P1541" s="8"/>
      <c r="Q1541" s="73"/>
      <c r="R1541" s="73"/>
      <c r="S1541" s="8"/>
      <c r="T1541" s="8"/>
    </row>
    <row r="1542" spans="1:20" ht="1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8"/>
      <c r="N1542" s="8"/>
      <c r="O1542" s="8"/>
      <c r="P1542" s="8"/>
      <c r="Q1542" s="73"/>
      <c r="R1542" s="73"/>
      <c r="S1542" s="8"/>
      <c r="T1542" s="8"/>
    </row>
    <row r="1543" spans="1:20" ht="1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8"/>
      <c r="N1543" s="8"/>
      <c r="O1543" s="8"/>
      <c r="P1543" s="8"/>
      <c r="Q1543" s="73"/>
      <c r="R1543" s="73"/>
      <c r="S1543" s="8"/>
      <c r="T1543" s="8"/>
    </row>
    <row r="1544" spans="1:20" ht="1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8"/>
      <c r="N1544" s="8"/>
      <c r="O1544" s="8"/>
      <c r="P1544" s="8"/>
      <c r="Q1544" s="73"/>
      <c r="R1544" s="73"/>
      <c r="S1544" s="8"/>
      <c r="T1544" s="8"/>
    </row>
    <row r="1545" spans="1:20" ht="1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8"/>
      <c r="N1545" s="8"/>
      <c r="O1545" s="8"/>
      <c r="P1545" s="8"/>
      <c r="Q1545" s="73"/>
      <c r="R1545" s="73"/>
      <c r="S1545" s="8"/>
      <c r="T1545" s="8"/>
    </row>
    <row r="1546" spans="1:20" ht="1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8"/>
      <c r="N1546" s="8"/>
      <c r="O1546" s="8"/>
      <c r="P1546" s="8"/>
      <c r="Q1546" s="73"/>
      <c r="R1546" s="73"/>
      <c r="S1546" s="8"/>
      <c r="T1546" s="8"/>
    </row>
    <row r="1547" spans="1:20" ht="1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8"/>
      <c r="N1547" s="8"/>
      <c r="O1547" s="8"/>
      <c r="P1547" s="8"/>
      <c r="Q1547" s="73"/>
      <c r="R1547" s="73"/>
      <c r="S1547" s="8"/>
      <c r="T1547" s="8"/>
    </row>
    <row r="1548" spans="1:20" ht="1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8"/>
      <c r="N1548" s="8"/>
      <c r="O1548" s="8"/>
      <c r="P1548" s="8"/>
      <c r="Q1548" s="73"/>
      <c r="R1548" s="73"/>
      <c r="S1548" s="8"/>
      <c r="T1548" s="8"/>
    </row>
    <row r="1549" spans="1:20" ht="1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8"/>
      <c r="N1549" s="8"/>
      <c r="O1549" s="8"/>
      <c r="P1549" s="8"/>
      <c r="Q1549" s="73"/>
      <c r="R1549" s="73"/>
      <c r="S1549" s="8"/>
      <c r="T1549" s="8"/>
    </row>
    <row r="1550" spans="1:20" ht="1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8"/>
      <c r="N1550" s="8"/>
      <c r="O1550" s="8"/>
      <c r="P1550" s="8"/>
      <c r="Q1550" s="73"/>
      <c r="R1550" s="73"/>
      <c r="S1550" s="8"/>
      <c r="T1550" s="8"/>
    </row>
    <row r="1551" spans="1:20" ht="1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8"/>
      <c r="N1551" s="8"/>
      <c r="O1551" s="8"/>
      <c r="P1551" s="8"/>
      <c r="Q1551" s="73"/>
      <c r="R1551" s="73"/>
      <c r="S1551" s="8"/>
      <c r="T1551" s="8"/>
    </row>
    <row r="1552" spans="1:20" ht="1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8"/>
      <c r="N1552" s="8"/>
      <c r="O1552" s="8"/>
      <c r="P1552" s="8"/>
      <c r="Q1552" s="73"/>
      <c r="R1552" s="73"/>
      <c r="S1552" s="8"/>
      <c r="T1552" s="8"/>
    </row>
    <row r="1553" spans="1:20" ht="1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8"/>
      <c r="N1553" s="8"/>
      <c r="O1553" s="8"/>
      <c r="P1553" s="8"/>
      <c r="Q1553" s="73"/>
      <c r="R1553" s="73"/>
      <c r="S1553" s="8"/>
      <c r="T1553" s="8"/>
    </row>
    <row r="1554" spans="1:20" ht="1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8"/>
      <c r="N1554" s="8"/>
      <c r="O1554" s="8"/>
      <c r="P1554" s="8"/>
      <c r="Q1554" s="73"/>
      <c r="R1554" s="73"/>
      <c r="S1554" s="8"/>
      <c r="T1554" s="8"/>
    </row>
    <row r="1555" spans="1:20" ht="1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8"/>
      <c r="N1555" s="8"/>
      <c r="O1555" s="8"/>
      <c r="P1555" s="8"/>
      <c r="Q1555" s="73"/>
      <c r="R1555" s="73"/>
      <c r="S1555" s="8"/>
      <c r="T1555" s="8"/>
    </row>
    <row r="1556" spans="1:20" ht="1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8"/>
      <c r="N1556" s="8"/>
      <c r="O1556" s="8"/>
      <c r="P1556" s="8"/>
      <c r="Q1556" s="73"/>
      <c r="R1556" s="73"/>
      <c r="S1556" s="8"/>
      <c r="T1556" s="8"/>
    </row>
    <row r="1557" spans="1:20" ht="1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8"/>
      <c r="N1557" s="8"/>
      <c r="O1557" s="8"/>
      <c r="P1557" s="8"/>
      <c r="Q1557" s="73"/>
      <c r="R1557" s="73"/>
      <c r="S1557" s="8"/>
      <c r="T1557" s="8"/>
    </row>
    <row r="1558" spans="1:20" ht="1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8"/>
      <c r="N1558" s="8"/>
      <c r="O1558" s="8"/>
      <c r="P1558" s="8"/>
      <c r="Q1558" s="73"/>
      <c r="R1558" s="73"/>
      <c r="S1558" s="8"/>
      <c r="T1558" s="8"/>
    </row>
    <row r="1559" spans="1:20" ht="1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8"/>
      <c r="N1559" s="8"/>
      <c r="O1559" s="8"/>
      <c r="P1559" s="8"/>
      <c r="Q1559" s="73"/>
      <c r="R1559" s="73"/>
      <c r="S1559" s="8"/>
      <c r="T1559" s="8"/>
    </row>
    <row r="1560" spans="1:20" ht="1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8"/>
      <c r="N1560" s="8"/>
      <c r="O1560" s="8"/>
      <c r="P1560" s="8"/>
      <c r="Q1560" s="73"/>
      <c r="R1560" s="73"/>
      <c r="S1560" s="8"/>
      <c r="T1560" s="8"/>
    </row>
    <row r="1561" spans="1:20" ht="1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8"/>
      <c r="N1561" s="8"/>
      <c r="O1561" s="8"/>
      <c r="P1561" s="8"/>
      <c r="Q1561" s="73"/>
      <c r="R1561" s="73"/>
      <c r="S1561" s="8"/>
      <c r="T1561" s="8"/>
    </row>
    <row r="1562" spans="1:20" ht="1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8"/>
      <c r="N1562" s="8"/>
      <c r="O1562" s="8"/>
      <c r="P1562" s="8"/>
      <c r="Q1562" s="73"/>
      <c r="R1562" s="73"/>
      <c r="S1562" s="8"/>
      <c r="T1562" s="8"/>
    </row>
    <row r="1563" spans="1:20" ht="1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8"/>
      <c r="N1563" s="8"/>
      <c r="O1563" s="8"/>
      <c r="P1563" s="8"/>
      <c r="Q1563" s="73"/>
      <c r="R1563" s="73"/>
      <c r="S1563" s="8"/>
      <c r="T1563" s="8"/>
    </row>
    <row r="1564" spans="1:20" ht="1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8"/>
      <c r="N1564" s="8"/>
      <c r="O1564" s="8"/>
      <c r="P1564" s="8"/>
      <c r="Q1564" s="73"/>
      <c r="R1564" s="73"/>
      <c r="S1564" s="8"/>
      <c r="T1564" s="8"/>
    </row>
    <row r="1565" spans="1:20" ht="1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8"/>
      <c r="N1565" s="8"/>
      <c r="O1565" s="8"/>
      <c r="P1565" s="8"/>
      <c r="Q1565" s="73"/>
      <c r="R1565" s="73"/>
      <c r="S1565" s="8"/>
      <c r="T1565" s="8"/>
    </row>
    <row r="1566" spans="1:20" ht="1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8"/>
      <c r="N1566" s="8"/>
      <c r="O1566" s="8"/>
      <c r="P1566" s="8"/>
      <c r="Q1566" s="73"/>
      <c r="R1566" s="73"/>
      <c r="S1566" s="8"/>
      <c r="T1566" s="8"/>
    </row>
    <row r="1567" spans="1:20" ht="1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8"/>
      <c r="N1567" s="8"/>
      <c r="O1567" s="8"/>
      <c r="P1567" s="8"/>
      <c r="Q1567" s="73"/>
      <c r="R1567" s="73"/>
      <c r="S1567" s="8"/>
      <c r="T1567" s="8"/>
    </row>
    <row r="1568" spans="1:20" ht="1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8"/>
      <c r="N1568" s="8"/>
      <c r="O1568" s="8"/>
      <c r="P1568" s="8"/>
      <c r="Q1568" s="73"/>
      <c r="R1568" s="73"/>
      <c r="S1568" s="8"/>
      <c r="T1568" s="8"/>
    </row>
    <row r="1569" spans="1:20" ht="1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8"/>
      <c r="N1569" s="8"/>
      <c r="O1569" s="8"/>
      <c r="P1569" s="8"/>
      <c r="Q1569" s="73"/>
      <c r="R1569" s="73"/>
      <c r="S1569" s="8"/>
      <c r="T1569" s="8"/>
    </row>
    <row r="1570" spans="1:20" ht="1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8"/>
      <c r="N1570" s="8"/>
      <c r="O1570" s="8"/>
      <c r="P1570" s="8"/>
      <c r="Q1570" s="73"/>
      <c r="R1570" s="73"/>
      <c r="S1570" s="8"/>
      <c r="T1570" s="8"/>
    </row>
    <row r="1571" spans="1:20" ht="1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8"/>
      <c r="N1571" s="8"/>
      <c r="O1571" s="8"/>
      <c r="P1571" s="8"/>
      <c r="Q1571" s="73"/>
      <c r="R1571" s="73"/>
      <c r="S1571" s="8"/>
      <c r="T1571" s="8"/>
    </row>
    <row r="1572" spans="1:20" ht="1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8"/>
      <c r="N1572" s="8"/>
      <c r="O1572" s="8"/>
      <c r="P1572" s="8"/>
      <c r="Q1572" s="73"/>
      <c r="R1572" s="73"/>
      <c r="S1572" s="8"/>
      <c r="T1572" s="8"/>
    </row>
    <row r="1573" spans="1:20" ht="1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8"/>
      <c r="N1573" s="8"/>
      <c r="O1573" s="8"/>
      <c r="P1573" s="8"/>
      <c r="Q1573" s="73"/>
      <c r="R1573" s="73"/>
      <c r="S1573" s="8"/>
      <c r="T1573" s="8"/>
    </row>
    <row r="1574" spans="1:20" ht="1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8"/>
      <c r="N1574" s="8"/>
      <c r="O1574" s="8"/>
      <c r="P1574" s="8"/>
      <c r="Q1574" s="73"/>
      <c r="R1574" s="73"/>
      <c r="S1574" s="8"/>
      <c r="T1574" s="8"/>
    </row>
    <row r="1575" spans="1:20" ht="1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8"/>
      <c r="N1575" s="8"/>
      <c r="O1575" s="8"/>
      <c r="P1575" s="8"/>
      <c r="Q1575" s="73"/>
      <c r="R1575" s="73"/>
      <c r="S1575" s="8"/>
      <c r="T1575" s="8"/>
    </row>
    <row r="1576" spans="1:20" ht="1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8"/>
      <c r="N1576" s="8"/>
      <c r="O1576" s="8"/>
      <c r="P1576" s="8"/>
      <c r="Q1576" s="73"/>
      <c r="R1576" s="73"/>
      <c r="S1576" s="8"/>
      <c r="T1576" s="8"/>
    </row>
    <row r="1577" spans="1:20" ht="1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8"/>
      <c r="N1577" s="8"/>
      <c r="O1577" s="8"/>
      <c r="P1577" s="8"/>
      <c r="Q1577" s="73"/>
      <c r="R1577" s="73"/>
      <c r="S1577" s="8"/>
      <c r="T1577" s="8"/>
    </row>
    <row r="1578" spans="1:20" ht="1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8"/>
      <c r="N1578" s="8"/>
      <c r="O1578" s="8"/>
      <c r="P1578" s="8"/>
      <c r="Q1578" s="73"/>
      <c r="R1578" s="73"/>
      <c r="S1578" s="8"/>
      <c r="T1578" s="8"/>
    </row>
    <row r="1579" spans="1:20" ht="1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8"/>
      <c r="N1579" s="8"/>
      <c r="O1579" s="8"/>
      <c r="P1579" s="8"/>
      <c r="Q1579" s="73"/>
      <c r="R1579" s="73"/>
      <c r="S1579" s="8"/>
      <c r="T1579" s="8"/>
    </row>
    <row r="1580" spans="1:20" ht="1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8"/>
      <c r="N1580" s="8"/>
      <c r="O1580" s="8"/>
      <c r="P1580" s="8"/>
      <c r="Q1580" s="73"/>
      <c r="R1580" s="73"/>
      <c r="S1580" s="8"/>
      <c r="T1580" s="8"/>
    </row>
    <row r="1581" spans="1:20" ht="1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8"/>
      <c r="N1581" s="8"/>
      <c r="O1581" s="8"/>
      <c r="P1581" s="8"/>
      <c r="Q1581" s="73"/>
      <c r="R1581" s="73"/>
      <c r="S1581" s="8"/>
      <c r="T1581" s="8"/>
    </row>
    <row r="1582" spans="1:20" ht="1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8"/>
      <c r="N1582" s="8"/>
      <c r="O1582" s="8"/>
      <c r="P1582" s="8"/>
      <c r="Q1582" s="73"/>
      <c r="R1582" s="73"/>
      <c r="S1582" s="8"/>
      <c r="T1582" s="8"/>
    </row>
    <row r="1583" spans="1:20" ht="1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8"/>
      <c r="N1583" s="8"/>
      <c r="O1583" s="8"/>
      <c r="P1583" s="8"/>
      <c r="Q1583" s="73"/>
      <c r="R1583" s="73"/>
      <c r="S1583" s="8"/>
      <c r="T1583" s="8"/>
    </row>
    <row r="1584" spans="1:20" ht="1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8"/>
      <c r="N1584" s="8"/>
      <c r="O1584" s="8"/>
      <c r="P1584" s="8"/>
      <c r="Q1584" s="73"/>
      <c r="R1584" s="73"/>
      <c r="S1584" s="8"/>
      <c r="T1584" s="8"/>
    </row>
    <row r="1585" spans="1:20" ht="1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8"/>
      <c r="N1585" s="8"/>
      <c r="O1585" s="8"/>
      <c r="P1585" s="8"/>
      <c r="Q1585" s="73"/>
      <c r="R1585" s="73"/>
      <c r="S1585" s="8"/>
      <c r="T1585" s="8"/>
    </row>
    <row r="1586" spans="1:20" ht="1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8"/>
      <c r="N1586" s="8"/>
      <c r="O1586" s="8"/>
      <c r="P1586" s="8"/>
      <c r="Q1586" s="73"/>
      <c r="R1586" s="73"/>
      <c r="S1586" s="8"/>
      <c r="T1586" s="8"/>
    </row>
    <row r="1587" spans="1:20" ht="1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8"/>
      <c r="N1587" s="8"/>
      <c r="O1587" s="8"/>
      <c r="P1587" s="8"/>
      <c r="Q1587" s="73"/>
      <c r="R1587" s="73"/>
      <c r="S1587" s="8"/>
      <c r="T1587" s="8"/>
    </row>
    <row r="1588" spans="1:20" ht="1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8"/>
      <c r="N1588" s="8"/>
      <c r="O1588" s="8"/>
      <c r="P1588" s="8"/>
      <c r="Q1588" s="73"/>
      <c r="R1588" s="73"/>
      <c r="S1588" s="8"/>
      <c r="T1588" s="8"/>
    </row>
    <row r="1589" spans="1:20" ht="1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8"/>
      <c r="N1589" s="8"/>
      <c r="O1589" s="8"/>
      <c r="P1589" s="8"/>
      <c r="Q1589" s="73"/>
      <c r="R1589" s="73"/>
      <c r="S1589" s="8"/>
      <c r="T1589" s="8"/>
    </row>
    <row r="1590" spans="1:20" ht="1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8"/>
      <c r="N1590" s="8"/>
      <c r="O1590" s="8"/>
      <c r="P1590" s="8"/>
      <c r="Q1590" s="73"/>
      <c r="R1590" s="73"/>
      <c r="S1590" s="8"/>
      <c r="T1590" s="8"/>
    </row>
    <row r="1591" spans="1:20" ht="1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8"/>
      <c r="N1591" s="8"/>
      <c r="O1591" s="8"/>
      <c r="P1591" s="8"/>
      <c r="Q1591" s="73"/>
      <c r="R1591" s="73"/>
      <c r="S1591" s="8"/>
      <c r="T1591" s="8"/>
    </row>
    <row r="1592" spans="1:20" ht="1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8"/>
      <c r="N1592" s="8"/>
      <c r="O1592" s="8"/>
      <c r="P1592" s="8"/>
      <c r="Q1592" s="73"/>
      <c r="R1592" s="73"/>
      <c r="S1592" s="8"/>
      <c r="T1592" s="8"/>
    </row>
    <row r="1593" spans="1:20" ht="1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8"/>
      <c r="N1593" s="8"/>
      <c r="O1593" s="8"/>
      <c r="P1593" s="8"/>
      <c r="Q1593" s="73"/>
      <c r="R1593" s="73"/>
      <c r="S1593" s="8"/>
      <c r="T1593" s="8"/>
    </row>
    <row r="1594" spans="1:20" ht="1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8"/>
      <c r="N1594" s="8"/>
      <c r="O1594" s="8"/>
      <c r="P1594" s="8"/>
      <c r="Q1594" s="73"/>
      <c r="R1594" s="73"/>
      <c r="S1594" s="8"/>
      <c r="T1594" s="8"/>
    </row>
    <row r="1595" spans="1:20" ht="1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8"/>
      <c r="N1595" s="8"/>
      <c r="O1595" s="8"/>
      <c r="P1595" s="8"/>
      <c r="Q1595" s="73"/>
      <c r="R1595" s="73"/>
      <c r="S1595" s="8"/>
      <c r="T1595" s="8"/>
    </row>
    <row r="1596" spans="1:20" ht="1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8"/>
      <c r="N1596" s="8"/>
      <c r="O1596" s="8"/>
      <c r="P1596" s="8"/>
      <c r="Q1596" s="73"/>
      <c r="R1596" s="73"/>
      <c r="S1596" s="8"/>
      <c r="T1596" s="8"/>
    </row>
    <row r="1597" spans="1:20" ht="1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8"/>
      <c r="N1597" s="8"/>
      <c r="O1597" s="8"/>
      <c r="P1597" s="8"/>
      <c r="Q1597" s="73"/>
      <c r="R1597" s="73"/>
      <c r="S1597" s="8"/>
      <c r="T1597" s="8"/>
    </row>
    <row r="1598" spans="1:20" ht="1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8"/>
      <c r="N1598" s="8"/>
      <c r="O1598" s="8"/>
      <c r="P1598" s="8"/>
      <c r="Q1598" s="73"/>
      <c r="R1598" s="73"/>
      <c r="S1598" s="8"/>
      <c r="T1598" s="8"/>
    </row>
    <row r="1599" spans="1:20" ht="1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8"/>
      <c r="N1599" s="8"/>
      <c r="O1599" s="8"/>
      <c r="P1599" s="8"/>
      <c r="Q1599" s="73"/>
      <c r="R1599" s="73"/>
      <c r="S1599" s="8"/>
      <c r="T1599" s="8"/>
    </row>
    <row r="1600" spans="1:20" ht="1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8"/>
      <c r="N1600" s="8"/>
      <c r="O1600" s="8"/>
      <c r="P1600" s="8"/>
      <c r="Q1600" s="73"/>
      <c r="R1600" s="73"/>
      <c r="S1600" s="8"/>
      <c r="T1600" s="8"/>
    </row>
    <row r="1601" spans="1:20" ht="1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8"/>
      <c r="N1601" s="8"/>
      <c r="O1601" s="8"/>
      <c r="P1601" s="8"/>
      <c r="Q1601" s="73"/>
      <c r="R1601" s="73"/>
      <c r="S1601" s="8"/>
      <c r="T1601" s="8"/>
    </row>
    <row r="1602" spans="1:20" ht="1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8"/>
      <c r="N1602" s="8"/>
      <c r="O1602" s="8"/>
      <c r="P1602" s="8"/>
      <c r="Q1602" s="73"/>
      <c r="R1602" s="73"/>
      <c r="S1602" s="8"/>
      <c r="T1602" s="8"/>
    </row>
    <row r="1603" spans="1:20" ht="1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8"/>
      <c r="N1603" s="8"/>
      <c r="O1603" s="8"/>
      <c r="P1603" s="8"/>
      <c r="Q1603" s="73"/>
      <c r="R1603" s="73"/>
      <c r="S1603" s="8"/>
      <c r="T1603" s="8"/>
    </row>
    <row r="1604" spans="1:20" ht="1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8"/>
      <c r="N1604" s="8"/>
      <c r="O1604" s="8"/>
      <c r="P1604" s="8"/>
      <c r="Q1604" s="73"/>
      <c r="R1604" s="73"/>
      <c r="S1604" s="8"/>
      <c r="T1604" s="8"/>
    </row>
    <row r="1605" spans="1:20" ht="1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8"/>
      <c r="N1605" s="8"/>
      <c r="O1605" s="8"/>
      <c r="P1605" s="8"/>
      <c r="Q1605" s="73"/>
      <c r="R1605" s="73"/>
      <c r="S1605" s="8"/>
      <c r="T1605" s="8"/>
    </row>
    <row r="1606" spans="1:20" ht="1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8"/>
      <c r="N1606" s="8"/>
      <c r="O1606" s="8"/>
      <c r="P1606" s="8"/>
      <c r="Q1606" s="73"/>
      <c r="R1606" s="73"/>
      <c r="S1606" s="8"/>
      <c r="T1606" s="8"/>
    </row>
    <row r="1607" spans="1:20" ht="1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8"/>
      <c r="N1607" s="8"/>
      <c r="O1607" s="8"/>
      <c r="P1607" s="8"/>
      <c r="Q1607" s="73"/>
      <c r="R1607" s="73"/>
      <c r="S1607" s="8"/>
      <c r="T1607" s="8"/>
    </row>
    <row r="1608" spans="1:20" ht="1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8"/>
      <c r="N1608" s="8"/>
      <c r="O1608" s="8"/>
      <c r="P1608" s="8"/>
      <c r="Q1608" s="73"/>
      <c r="R1608" s="73"/>
      <c r="S1608" s="8"/>
      <c r="T1608" s="8"/>
    </row>
    <row r="1609" spans="1:20" ht="1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8"/>
      <c r="N1609" s="8"/>
      <c r="O1609" s="8"/>
      <c r="P1609" s="8"/>
      <c r="Q1609" s="73"/>
      <c r="R1609" s="73"/>
      <c r="S1609" s="8"/>
      <c r="T1609" s="8"/>
    </row>
    <row r="1610" spans="1:20" ht="1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8"/>
      <c r="N1610" s="8"/>
      <c r="O1610" s="8"/>
      <c r="P1610" s="8"/>
      <c r="Q1610" s="73"/>
      <c r="R1610" s="73"/>
      <c r="S1610" s="8"/>
      <c r="T1610" s="8"/>
    </row>
    <row r="1611" spans="1:20" ht="1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8"/>
      <c r="N1611" s="8"/>
      <c r="O1611" s="8"/>
      <c r="P1611" s="8"/>
      <c r="Q1611" s="73"/>
      <c r="R1611" s="73"/>
      <c r="S1611" s="8"/>
      <c r="T1611" s="8"/>
    </row>
    <row r="1612" spans="1:20" ht="1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8"/>
      <c r="N1612" s="8"/>
      <c r="O1612" s="8"/>
      <c r="P1612" s="8"/>
      <c r="Q1612" s="73"/>
      <c r="R1612" s="73"/>
      <c r="S1612" s="8"/>
      <c r="T1612" s="8"/>
    </row>
    <row r="1613" spans="1:20" ht="1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8"/>
      <c r="N1613" s="8"/>
      <c r="O1613" s="8"/>
      <c r="P1613" s="8"/>
      <c r="Q1613" s="73"/>
      <c r="R1613" s="73"/>
      <c r="S1613" s="8"/>
      <c r="T1613" s="8"/>
    </row>
    <row r="1614" spans="1:20" ht="1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8"/>
      <c r="N1614" s="8"/>
      <c r="O1614" s="8"/>
      <c r="P1614" s="8"/>
      <c r="Q1614" s="73"/>
      <c r="R1614" s="73"/>
      <c r="S1614" s="8"/>
      <c r="T1614" s="8"/>
    </row>
    <row r="1615" spans="1:20" ht="1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8"/>
      <c r="N1615" s="8"/>
      <c r="O1615" s="8"/>
      <c r="P1615" s="8"/>
      <c r="Q1615" s="73"/>
      <c r="R1615" s="73"/>
      <c r="S1615" s="8"/>
      <c r="T1615" s="8"/>
    </row>
    <row r="1616" spans="1:20" ht="1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8"/>
      <c r="N1616" s="8"/>
      <c r="O1616" s="8"/>
      <c r="P1616" s="8"/>
      <c r="Q1616" s="73"/>
      <c r="R1616" s="73"/>
      <c r="S1616" s="8"/>
      <c r="T1616" s="8"/>
    </row>
    <row r="1617" spans="1:20" ht="1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8"/>
      <c r="N1617" s="8"/>
      <c r="O1617" s="8"/>
      <c r="P1617" s="8"/>
      <c r="Q1617" s="73"/>
      <c r="R1617" s="73"/>
      <c r="S1617" s="8"/>
      <c r="T1617" s="8"/>
    </row>
    <row r="1618" spans="1:20" ht="1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8"/>
      <c r="N1618" s="8"/>
      <c r="O1618" s="8"/>
      <c r="P1618" s="8"/>
      <c r="Q1618" s="73"/>
      <c r="R1618" s="73"/>
      <c r="S1618" s="8"/>
      <c r="T1618" s="8"/>
    </row>
    <row r="1619" spans="1:20" ht="1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8"/>
      <c r="N1619" s="8"/>
      <c r="O1619" s="8"/>
      <c r="P1619" s="8"/>
      <c r="Q1619" s="73"/>
      <c r="R1619" s="73"/>
      <c r="S1619" s="8"/>
      <c r="T1619" s="8"/>
    </row>
    <row r="1620" spans="1:20" ht="1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8"/>
      <c r="N1620" s="8"/>
      <c r="O1620" s="8"/>
      <c r="P1620" s="8"/>
      <c r="Q1620" s="73"/>
      <c r="R1620" s="73"/>
      <c r="S1620" s="8"/>
      <c r="T1620" s="8"/>
    </row>
    <row r="1621" spans="1:20" ht="1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8"/>
      <c r="N1621" s="8"/>
      <c r="O1621" s="8"/>
      <c r="P1621" s="8"/>
      <c r="Q1621" s="73"/>
      <c r="R1621" s="73"/>
      <c r="S1621" s="8"/>
      <c r="T1621" s="8"/>
    </row>
    <row r="1622" spans="1:20" ht="1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8"/>
      <c r="N1622" s="8"/>
      <c r="O1622" s="8"/>
      <c r="P1622" s="8"/>
      <c r="Q1622" s="73"/>
      <c r="R1622" s="73"/>
      <c r="S1622" s="8"/>
      <c r="T1622" s="8"/>
    </row>
    <row r="1623" spans="1:20" ht="1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8"/>
      <c r="N1623" s="8"/>
      <c r="O1623" s="8"/>
      <c r="P1623" s="8"/>
      <c r="Q1623" s="73"/>
      <c r="R1623" s="73"/>
      <c r="S1623" s="8"/>
      <c r="T1623" s="8"/>
    </row>
    <row r="1624" spans="1:20" ht="1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8"/>
      <c r="N1624" s="8"/>
      <c r="O1624" s="8"/>
      <c r="P1624" s="8"/>
      <c r="Q1624" s="73"/>
      <c r="R1624" s="73"/>
      <c r="S1624" s="8"/>
      <c r="T1624" s="8"/>
    </row>
    <row r="1625" spans="1:20" ht="1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8"/>
      <c r="N1625" s="8"/>
      <c r="O1625" s="8"/>
      <c r="P1625" s="8"/>
      <c r="Q1625" s="73"/>
      <c r="R1625" s="73"/>
      <c r="S1625" s="8"/>
      <c r="T1625" s="8"/>
    </row>
    <row r="1626" spans="1:20" ht="1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8"/>
      <c r="N1626" s="8"/>
      <c r="O1626" s="8"/>
      <c r="P1626" s="8"/>
      <c r="Q1626" s="73"/>
      <c r="R1626" s="73"/>
      <c r="S1626" s="8"/>
      <c r="T1626" s="8"/>
    </row>
    <row r="1627" spans="1:20" ht="1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8"/>
      <c r="N1627" s="8"/>
      <c r="O1627" s="8"/>
      <c r="P1627" s="8"/>
      <c r="Q1627" s="73"/>
      <c r="R1627" s="73"/>
      <c r="S1627" s="8"/>
      <c r="T1627" s="8"/>
    </row>
    <row r="1628" spans="1:20" ht="1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8"/>
      <c r="N1628" s="8"/>
      <c r="O1628" s="8"/>
      <c r="P1628" s="8"/>
      <c r="Q1628" s="73"/>
      <c r="R1628" s="73"/>
      <c r="S1628" s="8"/>
      <c r="T1628" s="8"/>
    </row>
    <row r="1629" spans="1:20" ht="1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8"/>
      <c r="N1629" s="8"/>
      <c r="O1629" s="8"/>
      <c r="P1629" s="8"/>
      <c r="Q1629" s="73"/>
      <c r="R1629" s="73"/>
      <c r="S1629" s="8"/>
      <c r="T1629" s="8"/>
    </row>
    <row r="1630" spans="1:20" ht="1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8"/>
      <c r="N1630" s="8"/>
      <c r="O1630" s="8"/>
      <c r="P1630" s="8"/>
      <c r="Q1630" s="73"/>
      <c r="R1630" s="73"/>
      <c r="S1630" s="8"/>
      <c r="T1630" s="8"/>
    </row>
    <row r="1631" spans="1:20" ht="1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8"/>
      <c r="N1631" s="8"/>
      <c r="O1631" s="8"/>
      <c r="P1631" s="8"/>
      <c r="Q1631" s="73"/>
      <c r="R1631" s="73"/>
      <c r="S1631" s="8"/>
      <c r="T1631" s="8"/>
    </row>
    <row r="1632" spans="1:20" ht="1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8"/>
      <c r="N1632" s="8"/>
      <c r="O1632" s="8"/>
      <c r="P1632" s="8"/>
      <c r="Q1632" s="73"/>
      <c r="R1632" s="73"/>
      <c r="S1632" s="8"/>
      <c r="T1632" s="8"/>
    </row>
    <row r="1633" spans="1:20" ht="1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8"/>
      <c r="N1633" s="8"/>
      <c r="O1633" s="8"/>
      <c r="P1633" s="8"/>
      <c r="Q1633" s="73"/>
      <c r="R1633" s="73"/>
      <c r="S1633" s="8"/>
      <c r="T1633" s="8"/>
    </row>
    <row r="1634" spans="1:20" ht="1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8"/>
      <c r="N1634" s="8"/>
      <c r="O1634" s="8"/>
      <c r="P1634" s="8"/>
      <c r="Q1634" s="73"/>
      <c r="R1634" s="73"/>
      <c r="S1634" s="8"/>
      <c r="T1634" s="8"/>
    </row>
    <row r="1635" spans="1:20" ht="1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8"/>
      <c r="N1635" s="8"/>
      <c r="O1635" s="8"/>
      <c r="P1635" s="8"/>
      <c r="Q1635" s="73"/>
      <c r="R1635" s="73"/>
      <c r="S1635" s="8"/>
      <c r="T1635" s="8"/>
    </row>
    <row r="1636" spans="1:20" ht="1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8"/>
      <c r="N1636" s="8"/>
      <c r="O1636" s="8"/>
      <c r="P1636" s="8"/>
      <c r="Q1636" s="73"/>
      <c r="R1636" s="73"/>
      <c r="S1636" s="8"/>
      <c r="T1636" s="8"/>
    </row>
    <row r="1637" spans="1:20" ht="1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8"/>
      <c r="N1637" s="8"/>
      <c r="O1637" s="8"/>
      <c r="P1637" s="8"/>
      <c r="Q1637" s="73"/>
      <c r="R1637" s="73"/>
      <c r="S1637" s="8"/>
      <c r="T1637" s="8"/>
    </row>
    <row r="1638" spans="1:20" ht="1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8"/>
      <c r="N1638" s="8"/>
      <c r="O1638" s="8"/>
      <c r="P1638" s="8"/>
      <c r="Q1638" s="73"/>
      <c r="R1638" s="73"/>
      <c r="S1638" s="8"/>
      <c r="T1638" s="8"/>
    </row>
    <row r="1639" spans="1:20" ht="1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8"/>
      <c r="N1639" s="8"/>
      <c r="O1639" s="8"/>
      <c r="P1639" s="8"/>
      <c r="Q1639" s="73"/>
      <c r="R1639" s="73"/>
      <c r="S1639" s="8"/>
      <c r="T1639" s="8"/>
    </row>
    <row r="1640" spans="1:20" ht="1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8"/>
      <c r="N1640" s="8"/>
      <c r="O1640" s="8"/>
      <c r="P1640" s="8"/>
      <c r="Q1640" s="73"/>
      <c r="R1640" s="73"/>
      <c r="S1640" s="8"/>
      <c r="T1640" s="8"/>
    </row>
    <row r="1641" spans="1:20" ht="1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8"/>
      <c r="N1641" s="8"/>
      <c r="O1641" s="8"/>
      <c r="P1641" s="8"/>
      <c r="Q1641" s="73"/>
      <c r="R1641" s="73"/>
      <c r="S1641" s="8"/>
      <c r="T1641" s="8"/>
    </row>
    <row r="1642" spans="1:20" ht="1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8"/>
      <c r="N1642" s="8"/>
      <c r="O1642" s="8"/>
      <c r="P1642" s="8"/>
      <c r="Q1642" s="73"/>
      <c r="R1642" s="73"/>
      <c r="S1642" s="8"/>
      <c r="T1642" s="8"/>
    </row>
    <row r="1643" spans="1:20" ht="1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8"/>
      <c r="N1643" s="8"/>
      <c r="O1643" s="8"/>
      <c r="P1643" s="8"/>
      <c r="Q1643" s="73"/>
      <c r="R1643" s="73"/>
      <c r="S1643" s="8"/>
      <c r="T1643" s="8"/>
    </row>
    <row r="1644" spans="1:20" ht="1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8"/>
      <c r="N1644" s="8"/>
      <c r="O1644" s="8"/>
      <c r="P1644" s="8"/>
      <c r="Q1644" s="73"/>
      <c r="R1644" s="73"/>
      <c r="S1644" s="8"/>
      <c r="T1644" s="8"/>
    </row>
    <row r="1645" spans="1:20" ht="1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8"/>
      <c r="N1645" s="8"/>
      <c r="O1645" s="8"/>
      <c r="P1645" s="8"/>
      <c r="Q1645" s="73"/>
      <c r="R1645" s="73"/>
      <c r="S1645" s="8"/>
      <c r="T1645" s="8"/>
    </row>
    <row r="1646" spans="1:20" ht="1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8"/>
      <c r="N1646" s="8"/>
      <c r="O1646" s="8"/>
      <c r="P1646" s="8"/>
      <c r="Q1646" s="73"/>
      <c r="R1646" s="73"/>
      <c r="S1646" s="8"/>
      <c r="T1646" s="8"/>
    </row>
    <row r="1647" spans="1:20" ht="1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8"/>
      <c r="N1647" s="8"/>
      <c r="O1647" s="8"/>
      <c r="P1647" s="8"/>
      <c r="Q1647" s="73"/>
      <c r="R1647" s="73"/>
      <c r="S1647" s="8"/>
      <c r="T1647" s="8"/>
    </row>
    <row r="1648" spans="1:20" ht="1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8"/>
      <c r="N1648" s="8"/>
      <c r="O1648" s="8"/>
      <c r="P1648" s="8"/>
      <c r="Q1648" s="73"/>
      <c r="R1648" s="73"/>
      <c r="S1648" s="8"/>
      <c r="T1648" s="8"/>
    </row>
    <row r="1649" spans="1:20" ht="1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8"/>
      <c r="N1649" s="8"/>
      <c r="O1649" s="8"/>
      <c r="P1649" s="8"/>
      <c r="Q1649" s="73"/>
      <c r="R1649" s="73"/>
      <c r="S1649" s="8"/>
      <c r="T1649" s="8"/>
    </row>
    <row r="1650" spans="1:20" ht="1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8"/>
      <c r="N1650" s="8"/>
      <c r="O1650" s="8"/>
      <c r="P1650" s="8"/>
      <c r="Q1650" s="73"/>
      <c r="R1650" s="73"/>
      <c r="S1650" s="8"/>
      <c r="T1650" s="8"/>
    </row>
    <row r="1651" spans="1:20" ht="1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8"/>
      <c r="N1651" s="8"/>
      <c r="O1651" s="8"/>
      <c r="P1651" s="8"/>
      <c r="Q1651" s="73"/>
      <c r="R1651" s="73"/>
      <c r="S1651" s="8"/>
      <c r="T1651" s="8"/>
    </row>
    <row r="1652" spans="1:20" ht="1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8"/>
      <c r="N1652" s="8"/>
      <c r="O1652" s="8"/>
      <c r="P1652" s="8"/>
      <c r="Q1652" s="73"/>
      <c r="R1652" s="73"/>
      <c r="S1652" s="8"/>
      <c r="T1652" s="8"/>
    </row>
    <row r="1653" spans="1:20" ht="1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8"/>
      <c r="N1653" s="8"/>
      <c r="O1653" s="8"/>
      <c r="P1653" s="8"/>
      <c r="Q1653" s="73"/>
      <c r="R1653" s="73"/>
      <c r="S1653" s="8"/>
      <c r="T1653" s="8"/>
    </row>
    <row r="1654" spans="1:20" ht="1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8"/>
      <c r="N1654" s="8"/>
      <c r="O1654" s="8"/>
      <c r="P1654" s="8"/>
      <c r="Q1654" s="73"/>
      <c r="R1654" s="73"/>
      <c r="S1654" s="8"/>
      <c r="T1654" s="8"/>
    </row>
    <row r="1655" spans="1:20" ht="1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8"/>
      <c r="N1655" s="8"/>
      <c r="O1655" s="8"/>
      <c r="P1655" s="8"/>
      <c r="Q1655" s="73"/>
      <c r="R1655" s="73"/>
      <c r="S1655" s="8"/>
      <c r="T1655" s="8"/>
    </row>
    <row r="1656" spans="1:20" ht="1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8"/>
      <c r="N1656" s="8"/>
      <c r="O1656" s="8"/>
      <c r="P1656" s="8"/>
      <c r="Q1656" s="73"/>
      <c r="R1656" s="73"/>
      <c r="S1656" s="8"/>
      <c r="T1656" s="8"/>
    </row>
    <row r="1657" spans="1:20" ht="1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8"/>
      <c r="N1657" s="8"/>
      <c r="O1657" s="8"/>
      <c r="P1657" s="8"/>
      <c r="Q1657" s="73"/>
      <c r="R1657" s="73"/>
      <c r="S1657" s="8"/>
      <c r="T1657" s="8"/>
    </row>
    <row r="1658" spans="1:20" ht="1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8"/>
      <c r="N1658" s="8"/>
      <c r="O1658" s="8"/>
      <c r="P1658" s="8"/>
      <c r="Q1658" s="73"/>
      <c r="R1658" s="73"/>
      <c r="S1658" s="8"/>
      <c r="T1658" s="8"/>
    </row>
    <row r="1659" spans="1:20" ht="1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8"/>
      <c r="N1659" s="8"/>
      <c r="O1659" s="8"/>
      <c r="P1659" s="8"/>
      <c r="Q1659" s="73"/>
      <c r="R1659" s="73"/>
      <c r="S1659" s="8"/>
      <c r="T1659" s="8"/>
    </row>
    <row r="1660" spans="1:20" ht="1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8"/>
      <c r="N1660" s="8"/>
      <c r="O1660" s="8"/>
      <c r="P1660" s="8"/>
      <c r="Q1660" s="73"/>
      <c r="R1660" s="73"/>
      <c r="S1660" s="8"/>
      <c r="T1660" s="8"/>
    </row>
    <row r="1661" spans="1:20" ht="1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8"/>
      <c r="N1661" s="8"/>
      <c r="O1661" s="8"/>
      <c r="P1661" s="8"/>
      <c r="Q1661" s="73"/>
      <c r="R1661" s="73"/>
      <c r="S1661" s="8"/>
      <c r="T1661" s="8"/>
    </row>
    <row r="1662" spans="1:20" ht="1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8"/>
      <c r="N1662" s="8"/>
      <c r="O1662" s="8"/>
      <c r="P1662" s="8"/>
      <c r="Q1662" s="73"/>
      <c r="R1662" s="73"/>
      <c r="S1662" s="8"/>
      <c r="T1662" s="8"/>
    </row>
    <row r="1663" spans="1:20" ht="1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8"/>
      <c r="N1663" s="8"/>
      <c r="O1663" s="8"/>
      <c r="P1663" s="8"/>
      <c r="Q1663" s="73"/>
      <c r="R1663" s="73"/>
      <c r="S1663" s="8"/>
      <c r="T1663" s="8"/>
    </row>
    <row r="1664" spans="1:20" ht="1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8"/>
      <c r="N1664" s="8"/>
      <c r="O1664" s="8"/>
      <c r="P1664" s="8"/>
      <c r="Q1664" s="73"/>
      <c r="R1664" s="73"/>
      <c r="S1664" s="8"/>
      <c r="T1664" s="8"/>
    </row>
    <row r="1665" spans="1:20" ht="1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8"/>
      <c r="N1665" s="8"/>
      <c r="O1665" s="8"/>
      <c r="P1665" s="8"/>
      <c r="Q1665" s="73"/>
      <c r="R1665" s="73"/>
      <c r="S1665" s="8"/>
      <c r="T1665" s="8"/>
    </row>
    <row r="1666" spans="1:20" ht="1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8"/>
      <c r="N1666" s="8"/>
      <c r="O1666" s="8"/>
      <c r="P1666" s="8"/>
      <c r="Q1666" s="73"/>
      <c r="R1666" s="73"/>
      <c r="S1666" s="8"/>
      <c r="T1666" s="8"/>
    </row>
    <row r="1667" spans="1:20" ht="1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8"/>
      <c r="N1667" s="8"/>
      <c r="O1667" s="8"/>
      <c r="P1667" s="8"/>
      <c r="Q1667" s="73"/>
      <c r="R1667" s="73"/>
      <c r="S1667" s="8"/>
      <c r="T1667" s="8"/>
    </row>
    <row r="1668" spans="1:20" ht="1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8"/>
      <c r="N1668" s="8"/>
      <c r="O1668" s="8"/>
      <c r="P1668" s="8"/>
      <c r="Q1668" s="73"/>
      <c r="R1668" s="73"/>
      <c r="S1668" s="8"/>
      <c r="T1668" s="8"/>
    </row>
    <row r="1669" spans="1:20" ht="1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8"/>
      <c r="N1669" s="8"/>
      <c r="O1669" s="8"/>
      <c r="P1669" s="8"/>
      <c r="Q1669" s="73"/>
      <c r="R1669" s="73"/>
      <c r="S1669" s="8"/>
      <c r="T1669" s="8"/>
    </row>
    <row r="1670" spans="1:20" ht="1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8"/>
      <c r="N1670" s="8"/>
      <c r="O1670" s="8"/>
      <c r="P1670" s="8"/>
      <c r="Q1670" s="73"/>
      <c r="R1670" s="73"/>
      <c r="S1670" s="8"/>
      <c r="T1670" s="8"/>
    </row>
    <row r="1671" spans="1:20" ht="1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8"/>
      <c r="N1671" s="8"/>
      <c r="O1671" s="8"/>
      <c r="P1671" s="8"/>
      <c r="Q1671" s="73"/>
      <c r="R1671" s="73"/>
      <c r="S1671" s="8"/>
      <c r="T1671" s="8"/>
    </row>
    <row r="1672" spans="1:20" ht="1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8"/>
      <c r="N1672" s="8"/>
      <c r="O1672" s="8"/>
      <c r="P1672" s="8"/>
      <c r="Q1672" s="73"/>
      <c r="R1672" s="73"/>
      <c r="S1672" s="8"/>
      <c r="T1672" s="8"/>
    </row>
    <row r="1673" spans="1:20" ht="1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8"/>
      <c r="N1673" s="8"/>
      <c r="O1673" s="8"/>
      <c r="P1673" s="8"/>
      <c r="Q1673" s="73"/>
      <c r="R1673" s="73"/>
      <c r="S1673" s="8"/>
      <c r="T1673" s="8"/>
    </row>
    <row r="1674" spans="1:20" ht="1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8"/>
      <c r="N1674" s="8"/>
      <c r="O1674" s="8"/>
      <c r="P1674" s="8"/>
      <c r="Q1674" s="73"/>
      <c r="R1674" s="73"/>
      <c r="S1674" s="8"/>
      <c r="T1674" s="8"/>
    </row>
    <row r="1675" spans="1:20" ht="1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8"/>
      <c r="N1675" s="8"/>
      <c r="O1675" s="8"/>
      <c r="P1675" s="8"/>
      <c r="Q1675" s="73"/>
      <c r="R1675" s="73"/>
      <c r="S1675" s="8"/>
      <c r="T1675" s="8"/>
    </row>
    <row r="1676" spans="1:20" ht="1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8"/>
      <c r="N1676" s="8"/>
      <c r="O1676" s="8"/>
      <c r="P1676" s="8"/>
      <c r="Q1676" s="73"/>
      <c r="R1676" s="73"/>
      <c r="S1676" s="8"/>
      <c r="T1676" s="8"/>
    </row>
    <row r="1677" spans="1:20" ht="1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8"/>
      <c r="N1677" s="8"/>
      <c r="O1677" s="8"/>
      <c r="P1677" s="8"/>
      <c r="Q1677" s="73"/>
      <c r="R1677" s="73"/>
      <c r="S1677" s="8"/>
      <c r="T1677" s="8"/>
    </row>
    <row r="1678" spans="1:20" ht="1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8"/>
      <c r="N1678" s="8"/>
      <c r="O1678" s="8"/>
      <c r="P1678" s="8"/>
      <c r="Q1678" s="73"/>
      <c r="R1678" s="73"/>
      <c r="S1678" s="8"/>
      <c r="T1678" s="8"/>
    </row>
    <row r="1679" spans="1:20" ht="1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8"/>
      <c r="N1679" s="8"/>
      <c r="O1679" s="8"/>
      <c r="P1679" s="8"/>
      <c r="Q1679" s="73"/>
      <c r="R1679" s="73"/>
      <c r="S1679" s="8"/>
      <c r="T1679" s="8"/>
    </row>
    <row r="1680" spans="1:20" ht="1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8"/>
      <c r="N1680" s="8"/>
      <c r="O1680" s="8"/>
      <c r="P1680" s="8"/>
      <c r="Q1680" s="73"/>
      <c r="R1680" s="73"/>
      <c r="S1680" s="8"/>
      <c r="T1680" s="8"/>
    </row>
    <row r="1681" spans="1:20" ht="1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8"/>
      <c r="N1681" s="8"/>
      <c r="O1681" s="8"/>
      <c r="P1681" s="8"/>
      <c r="Q1681" s="73"/>
      <c r="R1681" s="73"/>
      <c r="S1681" s="8"/>
      <c r="T1681" s="8"/>
    </row>
    <row r="1682" spans="1:20" ht="1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8"/>
      <c r="N1682" s="8"/>
      <c r="O1682" s="8"/>
      <c r="P1682" s="8"/>
      <c r="Q1682" s="73"/>
      <c r="R1682" s="73"/>
      <c r="S1682" s="8"/>
      <c r="T1682" s="8"/>
    </row>
    <row r="1683" spans="1:20" ht="1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8"/>
      <c r="N1683" s="8"/>
      <c r="O1683" s="8"/>
      <c r="P1683" s="8"/>
      <c r="Q1683" s="73"/>
      <c r="R1683" s="73"/>
      <c r="S1683" s="8"/>
      <c r="T1683" s="8"/>
    </row>
    <row r="1684" spans="1:20" ht="1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8"/>
      <c r="N1684" s="8"/>
      <c r="O1684" s="8"/>
      <c r="P1684" s="8"/>
      <c r="Q1684" s="73"/>
      <c r="R1684" s="73"/>
      <c r="S1684" s="8"/>
      <c r="T1684" s="8"/>
    </row>
    <row r="1685" spans="1:20" ht="1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8"/>
      <c r="N1685" s="8"/>
      <c r="O1685" s="8"/>
      <c r="P1685" s="8"/>
      <c r="Q1685" s="73"/>
      <c r="R1685" s="73"/>
      <c r="S1685" s="8"/>
      <c r="T1685" s="8"/>
    </row>
    <row r="1686" spans="1:20" ht="1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8"/>
      <c r="N1686" s="8"/>
      <c r="O1686" s="8"/>
      <c r="P1686" s="8"/>
      <c r="Q1686" s="73"/>
      <c r="R1686" s="73"/>
      <c r="S1686" s="8"/>
      <c r="T1686" s="8"/>
    </row>
    <row r="1687" spans="1:20" ht="1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8"/>
      <c r="N1687" s="8"/>
      <c r="O1687" s="8"/>
      <c r="P1687" s="8"/>
      <c r="Q1687" s="73"/>
      <c r="R1687" s="73"/>
      <c r="S1687" s="8"/>
      <c r="T1687" s="8"/>
    </row>
    <row r="1688" spans="1:20" ht="1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8"/>
      <c r="N1688" s="8"/>
      <c r="O1688" s="8"/>
      <c r="P1688" s="8"/>
      <c r="Q1688" s="73"/>
      <c r="R1688" s="73"/>
      <c r="S1688" s="8"/>
      <c r="T1688" s="8"/>
    </row>
    <row r="1689" spans="1:20" ht="1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8"/>
      <c r="N1689" s="8"/>
      <c r="O1689" s="8"/>
      <c r="P1689" s="8"/>
      <c r="Q1689" s="73"/>
      <c r="R1689" s="73"/>
      <c r="S1689" s="8"/>
      <c r="T1689" s="8"/>
    </row>
    <row r="1690" spans="1:20" ht="1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8"/>
      <c r="N1690" s="8"/>
      <c r="O1690" s="8"/>
      <c r="P1690" s="8"/>
      <c r="Q1690" s="73"/>
      <c r="R1690" s="73"/>
      <c r="S1690" s="8"/>
      <c r="T1690" s="8"/>
    </row>
    <row r="1691" spans="1:20" ht="1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8"/>
      <c r="N1691" s="8"/>
      <c r="O1691" s="8"/>
      <c r="P1691" s="8"/>
      <c r="Q1691" s="73"/>
      <c r="R1691" s="73"/>
      <c r="S1691" s="8"/>
      <c r="T1691" s="8"/>
    </row>
    <row r="1692" spans="1:20" ht="1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8"/>
      <c r="N1692" s="8"/>
      <c r="O1692" s="8"/>
      <c r="P1692" s="8"/>
      <c r="Q1692" s="73"/>
      <c r="R1692" s="73"/>
      <c r="S1692" s="8"/>
      <c r="T1692" s="8"/>
    </row>
    <row r="1693" spans="1:20" ht="1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8"/>
      <c r="N1693" s="8"/>
      <c r="O1693" s="8"/>
      <c r="P1693" s="8"/>
      <c r="Q1693" s="73"/>
      <c r="R1693" s="73"/>
      <c r="S1693" s="8"/>
      <c r="T1693" s="8"/>
    </row>
    <row r="1694" spans="1:20" ht="1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8"/>
      <c r="N1694" s="8"/>
      <c r="O1694" s="8"/>
      <c r="P1694" s="8"/>
      <c r="Q1694" s="73"/>
      <c r="R1694" s="73"/>
      <c r="S1694" s="8"/>
      <c r="T1694" s="8"/>
    </row>
    <row r="1695" spans="1:20" ht="1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8"/>
      <c r="N1695" s="8"/>
      <c r="O1695" s="8"/>
      <c r="P1695" s="8"/>
      <c r="Q1695" s="73"/>
      <c r="R1695" s="73"/>
      <c r="S1695" s="8"/>
      <c r="T1695" s="8"/>
    </row>
    <row r="1696" spans="1:20" ht="1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8"/>
      <c r="N1696" s="8"/>
      <c r="O1696" s="8"/>
      <c r="P1696" s="8"/>
      <c r="Q1696" s="73"/>
      <c r="R1696" s="73"/>
      <c r="S1696" s="8"/>
      <c r="T1696" s="8"/>
    </row>
    <row r="1697" spans="1:20" ht="1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8"/>
      <c r="N1697" s="8"/>
      <c r="O1697" s="8"/>
      <c r="P1697" s="8"/>
      <c r="Q1697" s="73"/>
      <c r="R1697" s="73"/>
      <c r="S1697" s="8"/>
      <c r="T1697" s="8"/>
    </row>
    <row r="1698" spans="1:20" ht="1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8"/>
      <c r="N1698" s="8"/>
      <c r="O1698" s="8"/>
      <c r="P1698" s="8"/>
      <c r="Q1698" s="73"/>
      <c r="R1698" s="73"/>
      <c r="S1698" s="8"/>
      <c r="T1698" s="8"/>
    </row>
    <row r="1699" spans="1:20" ht="1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8"/>
      <c r="N1699" s="8"/>
      <c r="O1699" s="8"/>
      <c r="P1699" s="8"/>
      <c r="Q1699" s="73"/>
      <c r="R1699" s="73"/>
      <c r="S1699" s="8"/>
      <c r="T1699" s="8"/>
    </row>
    <row r="1700" spans="1:20" ht="1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8"/>
      <c r="N1700" s="8"/>
      <c r="O1700" s="8"/>
      <c r="P1700" s="8"/>
      <c r="Q1700" s="73"/>
      <c r="R1700" s="73"/>
      <c r="S1700" s="8"/>
      <c r="T1700" s="8"/>
    </row>
    <row r="1701" spans="1:20" ht="1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8"/>
      <c r="N1701" s="8"/>
      <c r="O1701" s="8"/>
      <c r="P1701" s="8"/>
      <c r="Q1701" s="73"/>
      <c r="R1701" s="73"/>
      <c r="S1701" s="8"/>
      <c r="T1701" s="8"/>
    </row>
    <row r="1702" spans="1:20" ht="1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8"/>
      <c r="N1702" s="8"/>
      <c r="O1702" s="8"/>
      <c r="P1702" s="8"/>
      <c r="Q1702" s="73"/>
      <c r="R1702" s="73"/>
      <c r="S1702" s="8"/>
      <c r="T1702" s="8"/>
    </row>
    <row r="1703" spans="1:20" ht="1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8"/>
      <c r="N1703" s="8"/>
      <c r="O1703" s="8"/>
      <c r="P1703" s="8"/>
      <c r="Q1703" s="73"/>
      <c r="R1703" s="73"/>
      <c r="S1703" s="8"/>
      <c r="T1703" s="8"/>
    </row>
    <row r="1704" spans="1:20" ht="1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8"/>
      <c r="N1704" s="8"/>
      <c r="O1704" s="8"/>
      <c r="P1704" s="8"/>
      <c r="Q1704" s="73"/>
      <c r="R1704" s="73"/>
      <c r="S1704" s="8"/>
      <c r="T1704" s="8"/>
    </row>
    <row r="1705" spans="1:20" ht="1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8"/>
      <c r="N1705" s="8"/>
      <c r="O1705" s="8"/>
      <c r="P1705" s="8"/>
      <c r="Q1705" s="73"/>
      <c r="R1705" s="73"/>
      <c r="S1705" s="8"/>
      <c r="T1705" s="8"/>
    </row>
    <row r="1706" spans="1:20" ht="1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8"/>
      <c r="N1706" s="8"/>
      <c r="O1706" s="8"/>
      <c r="P1706" s="8"/>
      <c r="Q1706" s="73"/>
      <c r="R1706" s="73"/>
      <c r="S1706" s="8"/>
      <c r="T1706" s="8"/>
    </row>
    <row r="1707" spans="1:20" ht="1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8"/>
      <c r="N1707" s="8"/>
      <c r="O1707" s="8"/>
      <c r="P1707" s="8"/>
      <c r="Q1707" s="73"/>
      <c r="R1707" s="73"/>
      <c r="S1707" s="8"/>
      <c r="T1707" s="8"/>
    </row>
    <row r="1708" spans="1:20" ht="1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8"/>
      <c r="N1708" s="8"/>
      <c r="O1708" s="8"/>
      <c r="P1708" s="8"/>
      <c r="Q1708" s="73"/>
      <c r="R1708" s="73"/>
      <c r="S1708" s="8"/>
      <c r="T1708" s="8"/>
    </row>
    <row r="1709" spans="1:20" ht="1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8"/>
      <c r="N1709" s="8"/>
      <c r="O1709" s="8"/>
      <c r="P1709" s="8"/>
      <c r="Q1709" s="73"/>
      <c r="R1709" s="73"/>
      <c r="S1709" s="8"/>
      <c r="T1709" s="8"/>
    </row>
    <row r="1710" spans="1:20" ht="1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8"/>
      <c r="N1710" s="8"/>
      <c r="O1710" s="8"/>
      <c r="P1710" s="8"/>
      <c r="Q1710" s="73"/>
      <c r="R1710" s="73"/>
      <c r="S1710" s="8"/>
      <c r="T1710" s="8"/>
    </row>
    <row r="1711" spans="1:20" ht="1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8"/>
      <c r="N1711" s="8"/>
      <c r="O1711" s="8"/>
      <c r="P1711" s="8"/>
      <c r="Q1711" s="73"/>
      <c r="R1711" s="73"/>
      <c r="S1711" s="8"/>
      <c r="T1711" s="8"/>
    </row>
    <row r="1712" spans="1:20" ht="1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8"/>
      <c r="N1712" s="8"/>
      <c r="O1712" s="8"/>
      <c r="P1712" s="8"/>
      <c r="Q1712" s="73"/>
      <c r="R1712" s="73"/>
      <c r="S1712" s="8"/>
      <c r="T1712" s="8"/>
    </row>
    <row r="1713" spans="1:20" ht="1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8"/>
      <c r="N1713" s="8"/>
      <c r="O1713" s="8"/>
      <c r="P1713" s="8"/>
      <c r="Q1713" s="73"/>
      <c r="R1713" s="73"/>
      <c r="S1713" s="8"/>
      <c r="T1713" s="8"/>
    </row>
    <row r="1714" spans="1:20" ht="1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8"/>
      <c r="N1714" s="8"/>
      <c r="O1714" s="8"/>
      <c r="P1714" s="8"/>
      <c r="Q1714" s="73"/>
      <c r="R1714" s="73"/>
      <c r="S1714" s="8"/>
      <c r="T1714" s="8"/>
    </row>
    <row r="1715" spans="1:20" ht="1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8"/>
      <c r="N1715" s="8"/>
      <c r="O1715" s="8"/>
      <c r="P1715" s="8"/>
      <c r="Q1715" s="73"/>
      <c r="R1715" s="73"/>
      <c r="S1715" s="8"/>
      <c r="T1715" s="8"/>
    </row>
    <row r="1716" spans="1:20" ht="1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8"/>
      <c r="N1716" s="8"/>
      <c r="O1716" s="8"/>
      <c r="P1716" s="8"/>
      <c r="Q1716" s="73"/>
      <c r="R1716" s="73"/>
      <c r="S1716" s="8"/>
      <c r="T1716" s="8"/>
    </row>
    <row r="1717" spans="1:20" ht="1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8"/>
      <c r="N1717" s="8"/>
      <c r="O1717" s="8"/>
      <c r="P1717" s="8"/>
      <c r="Q1717" s="73"/>
      <c r="R1717" s="73"/>
      <c r="S1717" s="8"/>
      <c r="T1717" s="8"/>
    </row>
    <row r="1718" spans="1:20" ht="1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8"/>
      <c r="N1718" s="8"/>
      <c r="O1718" s="8"/>
      <c r="P1718" s="8"/>
      <c r="Q1718" s="73"/>
      <c r="R1718" s="73"/>
      <c r="S1718" s="8"/>
      <c r="T1718" s="8"/>
    </row>
    <row r="1719" spans="1:20" ht="1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8"/>
      <c r="N1719" s="8"/>
      <c r="O1719" s="8"/>
      <c r="P1719" s="8"/>
      <c r="Q1719" s="73"/>
      <c r="R1719" s="73"/>
      <c r="S1719" s="8"/>
      <c r="T1719" s="8"/>
    </row>
    <row r="1720" spans="1:20" ht="1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8"/>
      <c r="N1720" s="8"/>
      <c r="O1720" s="8"/>
      <c r="P1720" s="8"/>
      <c r="Q1720" s="73"/>
      <c r="R1720" s="73"/>
      <c r="S1720" s="8"/>
      <c r="T1720" s="8"/>
    </row>
    <row r="1721" spans="1:20" ht="1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8"/>
      <c r="N1721" s="8"/>
      <c r="O1721" s="8"/>
      <c r="P1721" s="8"/>
      <c r="Q1721" s="73"/>
      <c r="R1721" s="73"/>
      <c r="S1721" s="8"/>
      <c r="T1721" s="8"/>
    </row>
    <row r="1722" spans="1:20" ht="1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8"/>
      <c r="N1722" s="8"/>
      <c r="O1722" s="8"/>
      <c r="P1722" s="8"/>
      <c r="Q1722" s="73"/>
      <c r="R1722" s="73"/>
      <c r="S1722" s="8"/>
      <c r="T1722" s="8"/>
    </row>
    <row r="1723" spans="1:20" ht="1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8"/>
      <c r="N1723" s="8"/>
      <c r="O1723" s="8"/>
      <c r="P1723" s="8"/>
      <c r="Q1723" s="73"/>
      <c r="R1723" s="73"/>
      <c r="S1723" s="8"/>
      <c r="T1723" s="8"/>
    </row>
    <row r="1724" spans="1:20" ht="1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8"/>
      <c r="N1724" s="8"/>
      <c r="O1724" s="8"/>
      <c r="P1724" s="8"/>
      <c r="Q1724" s="73"/>
      <c r="R1724" s="73"/>
      <c r="S1724" s="8"/>
      <c r="T1724" s="8"/>
    </row>
    <row r="1725" spans="1:20" ht="1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8"/>
      <c r="N1725" s="8"/>
      <c r="O1725" s="8"/>
      <c r="P1725" s="8"/>
      <c r="Q1725" s="73"/>
      <c r="R1725" s="73"/>
      <c r="S1725" s="8"/>
      <c r="T1725" s="8"/>
    </row>
    <row r="1726" spans="1:20" ht="1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8"/>
      <c r="N1726" s="8"/>
      <c r="O1726" s="8"/>
      <c r="P1726" s="8"/>
      <c r="Q1726" s="73"/>
      <c r="R1726" s="73"/>
      <c r="S1726" s="8"/>
      <c r="T1726" s="8"/>
    </row>
    <row r="1727" spans="1:20" ht="1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8"/>
      <c r="N1727" s="8"/>
      <c r="O1727" s="8"/>
      <c r="P1727" s="8"/>
      <c r="Q1727" s="73"/>
      <c r="R1727" s="73"/>
      <c r="S1727" s="8"/>
      <c r="T1727" s="8"/>
    </row>
    <row r="1728" spans="1:20" ht="1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8"/>
      <c r="N1728" s="8"/>
      <c r="O1728" s="8"/>
      <c r="P1728" s="8"/>
      <c r="Q1728" s="73"/>
      <c r="R1728" s="73"/>
      <c r="S1728" s="8"/>
      <c r="T1728" s="8"/>
    </row>
    <row r="1729" spans="1:20" ht="1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8"/>
      <c r="N1729" s="8"/>
      <c r="O1729" s="8"/>
      <c r="P1729" s="8"/>
      <c r="Q1729" s="73"/>
      <c r="R1729" s="73"/>
      <c r="S1729" s="8"/>
      <c r="T1729" s="8"/>
    </row>
    <row r="1730" spans="1:20" ht="1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8"/>
      <c r="N1730" s="8"/>
      <c r="O1730" s="8"/>
      <c r="P1730" s="8"/>
      <c r="Q1730" s="73"/>
      <c r="R1730" s="73"/>
      <c r="S1730" s="8"/>
      <c r="T1730" s="8"/>
    </row>
    <row r="1731" spans="1:20" ht="1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8"/>
      <c r="N1731" s="8"/>
      <c r="O1731" s="8"/>
      <c r="P1731" s="8"/>
      <c r="Q1731" s="73"/>
      <c r="R1731" s="73"/>
      <c r="S1731" s="8"/>
      <c r="T1731" s="8"/>
    </row>
    <row r="1732" spans="1:20" ht="1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8"/>
      <c r="N1732" s="8"/>
      <c r="O1732" s="8"/>
      <c r="P1732" s="8"/>
      <c r="Q1732" s="73"/>
      <c r="R1732" s="73"/>
      <c r="S1732" s="8"/>
      <c r="T1732" s="8"/>
    </row>
    <row r="1733" spans="1:20" ht="1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8"/>
      <c r="N1733" s="8"/>
      <c r="O1733" s="8"/>
      <c r="P1733" s="8"/>
      <c r="Q1733" s="73"/>
      <c r="R1733" s="73"/>
      <c r="S1733" s="8"/>
      <c r="T1733" s="8"/>
    </row>
    <row r="1734" spans="1:20" ht="1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8"/>
      <c r="N1734" s="8"/>
      <c r="O1734" s="8"/>
      <c r="P1734" s="8"/>
      <c r="Q1734" s="73"/>
      <c r="R1734" s="73"/>
      <c r="S1734" s="8"/>
      <c r="T1734" s="8"/>
    </row>
    <row r="1735" spans="1:20" ht="1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8"/>
      <c r="N1735" s="8"/>
      <c r="O1735" s="8"/>
      <c r="P1735" s="8"/>
      <c r="Q1735" s="73"/>
      <c r="R1735" s="73"/>
      <c r="S1735" s="8"/>
      <c r="T1735" s="8"/>
    </row>
    <row r="1736" spans="1:20" ht="1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8"/>
      <c r="N1736" s="8"/>
      <c r="O1736" s="8"/>
      <c r="P1736" s="8"/>
      <c r="Q1736" s="73"/>
      <c r="R1736" s="73"/>
      <c r="S1736" s="8"/>
      <c r="T1736" s="8"/>
    </row>
    <row r="1737" spans="1:20" ht="1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8"/>
      <c r="N1737" s="8"/>
      <c r="O1737" s="8"/>
      <c r="P1737" s="8"/>
      <c r="Q1737" s="73"/>
      <c r="R1737" s="73"/>
      <c r="S1737" s="8"/>
      <c r="T1737" s="8"/>
    </row>
    <row r="1738" spans="1:20" ht="1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8"/>
      <c r="N1738" s="8"/>
      <c r="O1738" s="8"/>
      <c r="P1738" s="8"/>
      <c r="Q1738" s="73"/>
      <c r="R1738" s="73"/>
      <c r="S1738" s="8"/>
      <c r="T1738" s="8"/>
    </row>
    <row r="1739" spans="1:20" ht="1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8"/>
      <c r="N1739" s="8"/>
      <c r="O1739" s="8"/>
      <c r="P1739" s="8"/>
      <c r="Q1739" s="73"/>
      <c r="R1739" s="73"/>
      <c r="S1739" s="8"/>
      <c r="T1739" s="8"/>
    </row>
    <row r="1740" spans="1:20" ht="1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8"/>
      <c r="N1740" s="8"/>
      <c r="O1740" s="8"/>
      <c r="P1740" s="8"/>
      <c r="Q1740" s="73"/>
      <c r="R1740" s="73"/>
      <c r="S1740" s="8"/>
      <c r="T1740" s="8"/>
    </row>
    <row r="1741" spans="1:20" ht="1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8"/>
      <c r="N1741" s="8"/>
      <c r="O1741" s="8"/>
      <c r="P1741" s="8"/>
      <c r="Q1741" s="73"/>
      <c r="R1741" s="73"/>
      <c r="S1741" s="8"/>
      <c r="T1741" s="8"/>
    </row>
    <row r="1742" spans="1:20" ht="1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8"/>
      <c r="N1742" s="8"/>
      <c r="O1742" s="8"/>
      <c r="P1742" s="8"/>
      <c r="Q1742" s="73"/>
      <c r="R1742" s="73"/>
      <c r="S1742" s="8"/>
      <c r="T1742" s="8"/>
    </row>
    <row r="1743" spans="1:20" ht="1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8"/>
      <c r="N1743" s="8"/>
      <c r="O1743" s="8"/>
      <c r="P1743" s="8"/>
      <c r="Q1743" s="73"/>
      <c r="R1743" s="73"/>
      <c r="S1743" s="8"/>
      <c r="T1743" s="8"/>
    </row>
    <row r="1744" spans="1:20" ht="1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8"/>
      <c r="N1744" s="8"/>
      <c r="O1744" s="8"/>
      <c r="P1744" s="8"/>
      <c r="Q1744" s="73"/>
      <c r="R1744" s="73"/>
      <c r="S1744" s="8"/>
      <c r="T1744" s="8"/>
    </row>
    <row r="1745" spans="1:20" ht="1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8"/>
      <c r="N1745" s="8"/>
      <c r="O1745" s="8"/>
      <c r="P1745" s="8"/>
      <c r="Q1745" s="73"/>
      <c r="R1745" s="73"/>
      <c r="S1745" s="8"/>
      <c r="T1745" s="8"/>
    </row>
    <row r="1746" spans="1:20" ht="1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8"/>
      <c r="N1746" s="8"/>
      <c r="O1746" s="8"/>
      <c r="P1746" s="8"/>
      <c r="Q1746" s="73"/>
      <c r="R1746" s="73"/>
      <c r="S1746" s="8"/>
      <c r="T1746" s="8"/>
    </row>
    <row r="1747" spans="1:20" ht="1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8"/>
      <c r="N1747" s="8"/>
      <c r="O1747" s="8"/>
      <c r="P1747" s="8"/>
      <c r="Q1747" s="73"/>
      <c r="R1747" s="73"/>
      <c r="S1747" s="8"/>
      <c r="T1747" s="8"/>
    </row>
    <row r="1748" spans="1:20" ht="1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8"/>
      <c r="N1748" s="8"/>
      <c r="O1748" s="8"/>
      <c r="P1748" s="8"/>
      <c r="Q1748" s="73"/>
      <c r="R1748" s="73"/>
      <c r="S1748" s="8"/>
      <c r="T1748" s="8"/>
    </row>
    <row r="1749" spans="1:20" ht="1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8"/>
      <c r="N1749" s="8"/>
      <c r="O1749" s="8"/>
      <c r="P1749" s="8"/>
      <c r="Q1749" s="73"/>
      <c r="R1749" s="73"/>
      <c r="S1749" s="8"/>
      <c r="T1749" s="8"/>
    </row>
    <row r="1750" spans="1:20" ht="1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8"/>
      <c r="N1750" s="8"/>
      <c r="O1750" s="8"/>
      <c r="P1750" s="8"/>
      <c r="Q1750" s="73"/>
      <c r="R1750" s="73"/>
      <c r="S1750" s="8"/>
      <c r="T1750" s="8"/>
    </row>
    <row r="1751" spans="1:20" ht="1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8"/>
      <c r="N1751" s="8"/>
      <c r="O1751" s="8"/>
      <c r="P1751" s="8"/>
      <c r="Q1751" s="73"/>
      <c r="R1751" s="73"/>
      <c r="S1751" s="8"/>
      <c r="T1751" s="8"/>
    </row>
    <row r="1752" spans="1:20" ht="1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8"/>
      <c r="N1752" s="8"/>
      <c r="O1752" s="8"/>
      <c r="P1752" s="8"/>
      <c r="Q1752" s="73"/>
      <c r="R1752" s="73"/>
      <c r="S1752" s="8"/>
      <c r="T1752" s="8"/>
    </row>
    <row r="1753" spans="1:20" ht="1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8"/>
      <c r="N1753" s="8"/>
      <c r="O1753" s="8"/>
      <c r="P1753" s="8"/>
      <c r="Q1753" s="73"/>
      <c r="R1753" s="73"/>
      <c r="S1753" s="8"/>
      <c r="T1753" s="8"/>
    </row>
    <row r="1754" spans="1:20" ht="1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8"/>
      <c r="N1754" s="8"/>
      <c r="O1754" s="8"/>
      <c r="P1754" s="8"/>
      <c r="Q1754" s="73"/>
      <c r="R1754" s="73"/>
      <c r="S1754" s="8"/>
      <c r="T1754" s="8"/>
    </row>
    <row r="1755" spans="1:20" ht="1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8"/>
      <c r="N1755" s="8"/>
      <c r="O1755" s="8"/>
      <c r="P1755" s="8"/>
      <c r="Q1755" s="73"/>
      <c r="R1755" s="73"/>
      <c r="S1755" s="8"/>
      <c r="T1755" s="8"/>
    </row>
    <row r="1756" spans="1:20" ht="1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8"/>
      <c r="N1756" s="8"/>
      <c r="O1756" s="8"/>
      <c r="P1756" s="8"/>
      <c r="Q1756" s="73"/>
      <c r="R1756" s="73"/>
      <c r="S1756" s="8"/>
      <c r="T1756" s="8"/>
    </row>
    <row r="1757" spans="1:20" ht="1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8"/>
      <c r="N1757" s="8"/>
      <c r="O1757" s="8"/>
      <c r="P1757" s="8"/>
      <c r="Q1757" s="73"/>
      <c r="R1757" s="73"/>
      <c r="S1757" s="8"/>
      <c r="T1757" s="8"/>
    </row>
    <row r="1758" spans="1:20" ht="1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8"/>
      <c r="N1758" s="8"/>
      <c r="O1758" s="8"/>
      <c r="P1758" s="8"/>
      <c r="Q1758" s="73"/>
      <c r="R1758" s="73"/>
      <c r="S1758" s="8"/>
      <c r="T1758" s="8"/>
    </row>
    <row r="1759" spans="1:20" ht="1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8"/>
      <c r="N1759" s="8"/>
      <c r="O1759" s="8"/>
      <c r="P1759" s="8"/>
      <c r="Q1759" s="73"/>
      <c r="R1759" s="73"/>
      <c r="S1759" s="8"/>
      <c r="T1759" s="8"/>
    </row>
    <row r="1760" spans="1:20" ht="1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8"/>
      <c r="N1760" s="8"/>
      <c r="O1760" s="8"/>
      <c r="P1760" s="8"/>
      <c r="Q1760" s="73"/>
      <c r="R1760" s="73"/>
      <c r="S1760" s="8"/>
      <c r="T1760" s="8"/>
    </row>
    <row r="1761" spans="1:20" ht="1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8"/>
      <c r="N1761" s="8"/>
      <c r="O1761" s="8"/>
      <c r="P1761" s="8"/>
      <c r="Q1761" s="73"/>
      <c r="R1761" s="73"/>
      <c r="S1761" s="8"/>
      <c r="T1761" s="8"/>
    </row>
    <row r="1762" spans="1:20" ht="1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8"/>
      <c r="N1762" s="8"/>
      <c r="O1762" s="8"/>
      <c r="P1762" s="8"/>
      <c r="Q1762" s="73"/>
      <c r="R1762" s="73"/>
      <c r="S1762" s="8"/>
      <c r="T1762" s="8"/>
    </row>
    <row r="1763" spans="1:20" ht="1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8"/>
      <c r="N1763" s="8"/>
      <c r="O1763" s="8"/>
      <c r="P1763" s="8"/>
      <c r="Q1763" s="73"/>
      <c r="R1763" s="73"/>
      <c r="S1763" s="8"/>
      <c r="T1763" s="8"/>
    </row>
    <row r="1764" spans="1:20" ht="1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8"/>
      <c r="N1764" s="8"/>
      <c r="O1764" s="8"/>
      <c r="P1764" s="8"/>
      <c r="Q1764" s="73"/>
      <c r="R1764" s="73"/>
      <c r="S1764" s="8"/>
      <c r="T1764" s="8"/>
    </row>
    <row r="1765" spans="1:20" ht="1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8"/>
      <c r="N1765" s="8"/>
      <c r="O1765" s="8"/>
      <c r="P1765" s="8"/>
      <c r="Q1765" s="73"/>
      <c r="R1765" s="73"/>
      <c r="S1765" s="8"/>
      <c r="T1765" s="8"/>
    </row>
    <row r="1766" spans="1:20" ht="1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8"/>
      <c r="N1766" s="8"/>
      <c r="O1766" s="8"/>
      <c r="P1766" s="8"/>
      <c r="Q1766" s="73"/>
      <c r="R1766" s="73"/>
      <c r="S1766" s="8"/>
      <c r="T1766" s="8"/>
    </row>
    <row r="1767" spans="1:20" ht="1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8"/>
      <c r="N1767" s="8"/>
      <c r="O1767" s="8"/>
      <c r="P1767" s="8"/>
      <c r="Q1767" s="73"/>
      <c r="R1767" s="73"/>
      <c r="S1767" s="8"/>
      <c r="T1767" s="8"/>
    </row>
    <row r="1768" spans="1:20" ht="1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8"/>
      <c r="N1768" s="8"/>
      <c r="O1768" s="8"/>
      <c r="P1768" s="8"/>
      <c r="Q1768" s="73"/>
      <c r="R1768" s="73"/>
      <c r="S1768" s="8"/>
      <c r="T1768" s="8"/>
    </row>
    <row r="1769" spans="1:20" ht="1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8"/>
      <c r="N1769" s="8"/>
      <c r="O1769" s="8"/>
      <c r="P1769" s="8"/>
      <c r="Q1769" s="73"/>
      <c r="R1769" s="73"/>
      <c r="S1769" s="8"/>
      <c r="T1769" s="8"/>
    </row>
    <row r="1770" spans="1:20" ht="1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8"/>
      <c r="N1770" s="8"/>
      <c r="O1770" s="8"/>
      <c r="P1770" s="8"/>
      <c r="Q1770" s="73"/>
      <c r="R1770" s="73"/>
      <c r="S1770" s="8"/>
      <c r="T1770" s="8"/>
    </row>
    <row r="1771" spans="1:20" ht="1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8"/>
      <c r="N1771" s="8"/>
      <c r="O1771" s="8"/>
      <c r="P1771" s="8"/>
      <c r="Q1771" s="73"/>
      <c r="R1771" s="73"/>
      <c r="S1771" s="8"/>
      <c r="T1771" s="8"/>
    </row>
    <row r="1772" spans="1:20" ht="1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8"/>
      <c r="N1772" s="8"/>
      <c r="O1772" s="8"/>
      <c r="P1772" s="8"/>
      <c r="Q1772" s="73"/>
      <c r="R1772" s="73"/>
      <c r="S1772" s="8"/>
      <c r="T1772" s="8"/>
    </row>
    <row r="1773" spans="1:20" ht="1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8"/>
      <c r="N1773" s="8"/>
      <c r="O1773" s="8"/>
      <c r="P1773" s="8"/>
      <c r="Q1773" s="73"/>
      <c r="R1773" s="73"/>
      <c r="S1773" s="8"/>
      <c r="T1773" s="8"/>
    </row>
    <row r="1774" spans="1:20" ht="1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8"/>
      <c r="N1774" s="8"/>
      <c r="O1774" s="8"/>
      <c r="P1774" s="8"/>
      <c r="Q1774" s="73"/>
      <c r="R1774" s="73"/>
      <c r="S1774" s="8"/>
      <c r="T1774" s="8"/>
    </row>
    <row r="1775" spans="1:20" ht="1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8"/>
      <c r="N1775" s="8"/>
      <c r="O1775" s="8"/>
      <c r="P1775" s="8"/>
      <c r="Q1775" s="73"/>
      <c r="R1775" s="73"/>
      <c r="S1775" s="8"/>
      <c r="T1775" s="8"/>
    </row>
    <row r="1776" spans="1:20" ht="1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8"/>
      <c r="N1776" s="8"/>
      <c r="O1776" s="8"/>
      <c r="P1776" s="8"/>
      <c r="Q1776" s="73"/>
      <c r="R1776" s="73"/>
      <c r="S1776" s="8"/>
      <c r="T1776" s="8"/>
    </row>
    <row r="1777" spans="1:20" ht="1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8"/>
      <c r="N1777" s="8"/>
      <c r="O1777" s="8"/>
      <c r="P1777" s="8"/>
      <c r="Q1777" s="73"/>
      <c r="R1777" s="73"/>
      <c r="S1777" s="8"/>
      <c r="T1777" s="8"/>
    </row>
    <row r="1778" spans="1:20" ht="1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8"/>
      <c r="N1778" s="8"/>
      <c r="O1778" s="8"/>
      <c r="P1778" s="8"/>
      <c r="Q1778" s="73"/>
      <c r="R1778" s="73"/>
      <c r="S1778" s="8"/>
      <c r="T1778" s="8"/>
    </row>
    <row r="1779" spans="1:20" ht="1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8"/>
      <c r="N1779" s="8"/>
      <c r="O1779" s="8"/>
      <c r="P1779" s="8"/>
      <c r="Q1779" s="73"/>
      <c r="R1779" s="73"/>
      <c r="S1779" s="8"/>
      <c r="T1779" s="8"/>
    </row>
    <row r="1780" spans="1:20" ht="1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8"/>
      <c r="N1780" s="8"/>
      <c r="O1780" s="8"/>
      <c r="P1780" s="8"/>
      <c r="Q1780" s="73"/>
      <c r="R1780" s="73"/>
      <c r="S1780" s="8"/>
      <c r="T1780" s="8"/>
    </row>
    <row r="1781" spans="1:20" ht="1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8"/>
      <c r="N1781" s="8"/>
      <c r="O1781" s="8"/>
      <c r="P1781" s="8"/>
      <c r="Q1781" s="73"/>
      <c r="R1781" s="73"/>
      <c r="S1781" s="8"/>
      <c r="T1781" s="8"/>
    </row>
    <row r="1782" spans="1:20" ht="1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8"/>
      <c r="N1782" s="8"/>
      <c r="O1782" s="8"/>
      <c r="P1782" s="8"/>
      <c r="Q1782" s="73"/>
      <c r="R1782" s="73"/>
      <c r="S1782" s="8"/>
      <c r="T1782" s="8"/>
    </row>
    <row r="1783" spans="1:20" ht="1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8"/>
      <c r="N1783" s="8"/>
      <c r="O1783" s="8"/>
      <c r="P1783" s="8"/>
      <c r="Q1783" s="73"/>
      <c r="R1783" s="73"/>
      <c r="S1783" s="8"/>
      <c r="T1783" s="8"/>
    </row>
    <row r="1784" spans="1:20" ht="1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8"/>
      <c r="N1784" s="8"/>
      <c r="O1784" s="8"/>
      <c r="P1784" s="8"/>
      <c r="Q1784" s="73"/>
      <c r="R1784" s="73"/>
      <c r="S1784" s="8"/>
      <c r="T1784" s="8"/>
    </row>
    <row r="1785" spans="1:20" ht="1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8"/>
      <c r="N1785" s="8"/>
      <c r="O1785" s="8"/>
      <c r="P1785" s="8"/>
      <c r="Q1785" s="73"/>
      <c r="R1785" s="73"/>
      <c r="S1785" s="8"/>
      <c r="T1785" s="8"/>
    </row>
    <row r="1786" spans="1:20" ht="1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8"/>
      <c r="N1786" s="8"/>
      <c r="O1786" s="8"/>
      <c r="P1786" s="8"/>
      <c r="Q1786" s="73"/>
      <c r="R1786" s="73"/>
      <c r="S1786" s="8"/>
      <c r="T1786" s="8"/>
    </row>
    <row r="1787" spans="1:20" ht="1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8"/>
      <c r="N1787" s="8"/>
      <c r="O1787" s="8"/>
      <c r="P1787" s="8"/>
      <c r="Q1787" s="73"/>
      <c r="R1787" s="73"/>
      <c r="S1787" s="8"/>
      <c r="T1787" s="8"/>
    </row>
    <row r="1788" spans="1:20" ht="1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8"/>
      <c r="N1788" s="8"/>
      <c r="O1788" s="8"/>
      <c r="P1788" s="8"/>
      <c r="Q1788" s="73"/>
      <c r="R1788" s="73"/>
      <c r="S1788" s="8"/>
      <c r="T1788" s="8"/>
    </row>
    <row r="1789" spans="1:20" ht="1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8"/>
      <c r="N1789" s="8"/>
      <c r="O1789" s="8"/>
      <c r="P1789" s="8"/>
      <c r="Q1789" s="73"/>
      <c r="R1789" s="73"/>
      <c r="S1789" s="8"/>
      <c r="T1789" s="8"/>
    </row>
    <row r="1790" spans="1:20" ht="1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8"/>
      <c r="N1790" s="8"/>
      <c r="O1790" s="8"/>
      <c r="P1790" s="8"/>
      <c r="Q1790" s="73"/>
      <c r="R1790" s="73"/>
      <c r="S1790" s="8"/>
      <c r="T1790" s="8"/>
    </row>
    <row r="1791" spans="1:20" ht="1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8"/>
      <c r="N1791" s="8"/>
      <c r="O1791" s="8"/>
      <c r="P1791" s="8"/>
      <c r="Q1791" s="73"/>
      <c r="R1791" s="73"/>
      <c r="S1791" s="8"/>
      <c r="T1791" s="8"/>
    </row>
    <row r="1792" spans="1:20" ht="1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8"/>
      <c r="N1792" s="8"/>
      <c r="O1792" s="8"/>
      <c r="P1792" s="8"/>
      <c r="Q1792" s="73"/>
      <c r="R1792" s="73"/>
      <c r="S1792" s="8"/>
      <c r="T1792" s="8"/>
    </row>
    <row r="1793" spans="1:20" ht="1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8"/>
      <c r="N1793" s="8"/>
      <c r="O1793" s="8"/>
      <c r="P1793" s="8"/>
      <c r="Q1793" s="73"/>
      <c r="R1793" s="73"/>
      <c r="S1793" s="8"/>
      <c r="T1793" s="8"/>
    </row>
    <row r="1794" spans="1:20" ht="1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8"/>
      <c r="N1794" s="8"/>
      <c r="O1794" s="8"/>
      <c r="P1794" s="8"/>
      <c r="Q1794" s="73"/>
      <c r="R1794" s="73"/>
      <c r="S1794" s="8"/>
      <c r="T1794" s="8"/>
    </row>
    <row r="1795" spans="1:20" ht="1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8"/>
      <c r="N1795" s="8"/>
      <c r="O1795" s="8"/>
      <c r="P1795" s="8"/>
      <c r="Q1795" s="73"/>
      <c r="R1795" s="73"/>
      <c r="S1795" s="8"/>
      <c r="T1795" s="8"/>
    </row>
    <row r="1796" spans="1:20" ht="1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8"/>
      <c r="N1796" s="8"/>
      <c r="O1796" s="8"/>
      <c r="P1796" s="8"/>
      <c r="Q1796" s="73"/>
      <c r="R1796" s="73"/>
      <c r="S1796" s="8"/>
      <c r="T1796" s="8"/>
    </row>
    <row r="1797" spans="1:20" ht="1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8"/>
      <c r="N1797" s="8"/>
      <c r="O1797" s="8"/>
      <c r="P1797" s="8"/>
      <c r="Q1797" s="73"/>
      <c r="R1797" s="73"/>
      <c r="S1797" s="8"/>
      <c r="T1797" s="8"/>
    </row>
    <row r="1798" spans="1:20" ht="1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8"/>
      <c r="N1798" s="8"/>
      <c r="O1798" s="8"/>
      <c r="P1798" s="8"/>
      <c r="Q1798" s="73"/>
      <c r="R1798" s="73"/>
      <c r="S1798" s="8"/>
      <c r="T1798" s="8"/>
    </row>
    <row r="1799" spans="1:20" ht="1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8"/>
      <c r="N1799" s="8"/>
      <c r="O1799" s="8"/>
      <c r="P1799" s="8"/>
      <c r="Q1799" s="73"/>
      <c r="R1799" s="73"/>
      <c r="S1799" s="8"/>
      <c r="T1799" s="8"/>
    </row>
    <row r="1800" spans="1:20" ht="1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8"/>
      <c r="N1800" s="8"/>
      <c r="O1800" s="8"/>
      <c r="P1800" s="8"/>
      <c r="Q1800" s="73"/>
      <c r="R1800" s="73"/>
      <c r="S1800" s="8"/>
      <c r="T1800" s="8"/>
    </row>
    <row r="1801" spans="1:20" ht="1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8"/>
      <c r="N1801" s="8"/>
      <c r="O1801" s="8"/>
      <c r="P1801" s="8"/>
      <c r="Q1801" s="73"/>
      <c r="R1801" s="73"/>
      <c r="S1801" s="8"/>
      <c r="T1801" s="8"/>
    </row>
    <row r="1802" spans="1:20" ht="1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8"/>
      <c r="N1802" s="8"/>
      <c r="O1802" s="8"/>
      <c r="P1802" s="8"/>
      <c r="Q1802" s="73"/>
      <c r="R1802" s="73"/>
      <c r="S1802" s="8"/>
      <c r="T1802" s="8"/>
    </row>
    <row r="1803" spans="1:20" ht="1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8"/>
      <c r="N1803" s="8"/>
      <c r="O1803" s="8"/>
      <c r="P1803" s="8"/>
      <c r="Q1803" s="73"/>
      <c r="R1803" s="73"/>
      <c r="S1803" s="8"/>
      <c r="T1803" s="8"/>
    </row>
    <row r="1804" spans="1:20" ht="1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8"/>
      <c r="N1804" s="8"/>
      <c r="O1804" s="8"/>
      <c r="P1804" s="8"/>
      <c r="Q1804" s="73"/>
      <c r="R1804" s="73"/>
      <c r="S1804" s="8"/>
      <c r="T1804" s="8"/>
    </row>
    <row r="1805" spans="1:20" ht="1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8"/>
      <c r="N1805" s="8"/>
      <c r="O1805" s="8"/>
      <c r="P1805" s="8"/>
      <c r="Q1805" s="73"/>
      <c r="R1805" s="73"/>
      <c r="S1805" s="8"/>
      <c r="T1805" s="8"/>
    </row>
    <row r="1806" spans="1:20" ht="1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8"/>
      <c r="N1806" s="8"/>
      <c r="O1806" s="8"/>
      <c r="P1806" s="8"/>
      <c r="Q1806" s="73"/>
      <c r="R1806" s="73"/>
      <c r="S1806" s="8"/>
      <c r="T1806" s="8"/>
    </row>
    <row r="1807" spans="1:20" ht="1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8"/>
      <c r="N1807" s="8"/>
      <c r="O1807" s="8"/>
      <c r="P1807" s="8"/>
      <c r="Q1807" s="73"/>
      <c r="R1807" s="73"/>
      <c r="S1807" s="8"/>
      <c r="T1807" s="8"/>
    </row>
    <row r="1808" spans="1:20" ht="1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8"/>
      <c r="N1808" s="8"/>
      <c r="O1808" s="8"/>
      <c r="P1808" s="8"/>
      <c r="Q1808" s="73"/>
      <c r="R1808" s="73"/>
      <c r="S1808" s="8"/>
      <c r="T1808" s="8"/>
    </row>
    <row r="1809" spans="1:20" ht="1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8"/>
      <c r="N1809" s="8"/>
      <c r="O1809" s="8"/>
      <c r="P1809" s="8"/>
      <c r="Q1809" s="73"/>
      <c r="R1809" s="73"/>
      <c r="S1809" s="8"/>
      <c r="T1809" s="8"/>
    </row>
    <row r="1810" spans="1:20" ht="1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8"/>
      <c r="N1810" s="8"/>
      <c r="O1810" s="8"/>
      <c r="P1810" s="8"/>
      <c r="Q1810" s="73"/>
      <c r="R1810" s="73"/>
      <c r="S1810" s="8"/>
      <c r="T1810" s="8"/>
    </row>
    <row r="1811" spans="1:20" ht="1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8"/>
      <c r="N1811" s="8"/>
      <c r="O1811" s="8"/>
      <c r="P1811" s="8"/>
      <c r="Q1811" s="73"/>
      <c r="R1811" s="73"/>
      <c r="S1811" s="8"/>
      <c r="T1811" s="8"/>
    </row>
    <row r="1812" spans="1:20" ht="1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8"/>
      <c r="N1812" s="8"/>
      <c r="O1812" s="8"/>
      <c r="P1812" s="8"/>
      <c r="Q1812" s="73"/>
      <c r="R1812" s="73"/>
      <c r="S1812" s="8"/>
      <c r="T1812" s="8"/>
    </row>
    <row r="1813" spans="1:20" ht="1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8"/>
      <c r="N1813" s="8"/>
      <c r="O1813" s="8"/>
      <c r="P1813" s="8"/>
      <c r="Q1813" s="73"/>
      <c r="R1813" s="73"/>
      <c r="S1813" s="8"/>
      <c r="T1813" s="8"/>
    </row>
    <row r="1814" spans="1:20" ht="1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8"/>
      <c r="N1814" s="8"/>
      <c r="O1814" s="8"/>
      <c r="P1814" s="8"/>
      <c r="Q1814" s="73"/>
      <c r="R1814" s="73"/>
      <c r="S1814" s="8"/>
      <c r="T1814" s="8"/>
    </row>
    <row r="1815" spans="1:20" ht="1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8"/>
      <c r="N1815" s="8"/>
      <c r="O1815" s="8"/>
      <c r="P1815" s="8"/>
      <c r="Q1815" s="73"/>
      <c r="R1815" s="73"/>
      <c r="S1815" s="8"/>
      <c r="T1815" s="8"/>
    </row>
    <row r="1816" spans="1:20" ht="1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8"/>
      <c r="N1816" s="8"/>
      <c r="O1816" s="8"/>
      <c r="P1816" s="8"/>
      <c r="Q1816" s="73"/>
      <c r="R1816" s="73"/>
      <c r="S1816" s="8"/>
      <c r="T1816" s="8"/>
    </row>
    <row r="1817" spans="1:20" ht="1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8"/>
      <c r="N1817" s="8"/>
      <c r="O1817" s="8"/>
      <c r="P1817" s="8"/>
      <c r="Q1817" s="73"/>
      <c r="R1817" s="73"/>
      <c r="S1817" s="8"/>
      <c r="T1817" s="8"/>
    </row>
    <row r="1818" spans="1:20" ht="1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8"/>
      <c r="N1818" s="8"/>
      <c r="O1818" s="8"/>
      <c r="P1818" s="8"/>
      <c r="Q1818" s="73"/>
      <c r="R1818" s="73"/>
      <c r="S1818" s="8"/>
      <c r="T1818" s="8"/>
    </row>
    <row r="1819" spans="1:20" ht="1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8"/>
      <c r="N1819" s="8"/>
      <c r="O1819" s="8"/>
      <c r="P1819" s="8"/>
      <c r="Q1819" s="73"/>
      <c r="R1819" s="73"/>
      <c r="S1819" s="8"/>
      <c r="T1819" s="8"/>
    </row>
    <row r="1820" spans="1:20" ht="1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8"/>
      <c r="N1820" s="8"/>
      <c r="O1820" s="8"/>
      <c r="P1820" s="8"/>
      <c r="Q1820" s="73"/>
      <c r="R1820" s="73"/>
      <c r="S1820" s="8"/>
      <c r="T1820" s="8"/>
    </row>
    <row r="1821" spans="1:20" ht="1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8"/>
      <c r="N1821" s="8"/>
      <c r="O1821" s="8"/>
      <c r="P1821" s="8"/>
      <c r="Q1821" s="73"/>
      <c r="R1821" s="73"/>
      <c r="S1821" s="8"/>
      <c r="T1821" s="8"/>
    </row>
    <row r="1822" spans="1:20" ht="1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8"/>
      <c r="N1822" s="8"/>
      <c r="O1822" s="8"/>
      <c r="P1822" s="8"/>
      <c r="Q1822" s="73"/>
      <c r="R1822" s="73"/>
      <c r="S1822" s="8"/>
      <c r="T1822" s="8"/>
    </row>
    <row r="1823" spans="1:20" ht="1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8"/>
      <c r="N1823" s="8"/>
      <c r="O1823" s="8"/>
      <c r="P1823" s="8"/>
      <c r="Q1823" s="73"/>
      <c r="R1823" s="73"/>
      <c r="S1823" s="8"/>
      <c r="T1823" s="8"/>
    </row>
    <row r="1824" spans="1:20" ht="1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8"/>
      <c r="N1824" s="8"/>
      <c r="O1824" s="8"/>
      <c r="P1824" s="8"/>
      <c r="Q1824" s="73"/>
      <c r="R1824" s="73"/>
      <c r="S1824" s="8"/>
      <c r="T1824" s="8"/>
    </row>
    <row r="1825" spans="1:20" ht="1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8"/>
      <c r="N1825" s="8"/>
      <c r="O1825" s="8"/>
      <c r="P1825" s="8"/>
      <c r="Q1825" s="73"/>
      <c r="R1825" s="73"/>
      <c r="S1825" s="8"/>
      <c r="T1825" s="8"/>
    </row>
    <row r="1826" spans="1:20" ht="1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8"/>
      <c r="N1826" s="8"/>
      <c r="O1826" s="8"/>
      <c r="P1826" s="8"/>
      <c r="Q1826" s="73"/>
      <c r="R1826" s="73"/>
      <c r="S1826" s="8"/>
      <c r="T1826" s="8"/>
    </row>
    <row r="1827" spans="1:20" ht="1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8"/>
      <c r="N1827" s="8"/>
      <c r="O1827" s="8"/>
      <c r="P1827" s="8"/>
      <c r="Q1827" s="73"/>
      <c r="R1827" s="73"/>
      <c r="S1827" s="8"/>
      <c r="T1827" s="8"/>
    </row>
    <row r="1828" spans="1:20" ht="1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8"/>
      <c r="N1828" s="8"/>
      <c r="O1828" s="8"/>
      <c r="P1828" s="8"/>
      <c r="Q1828" s="73"/>
      <c r="R1828" s="73"/>
      <c r="S1828" s="8"/>
      <c r="T1828" s="8"/>
    </row>
    <row r="1829" spans="1:20" ht="1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8"/>
      <c r="N1829" s="8"/>
      <c r="O1829" s="8"/>
      <c r="P1829" s="8"/>
      <c r="Q1829" s="73"/>
      <c r="R1829" s="73"/>
      <c r="S1829" s="8"/>
      <c r="T1829" s="8"/>
    </row>
    <row r="1830" spans="1:20" ht="1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8"/>
      <c r="N1830" s="8"/>
      <c r="O1830" s="8"/>
      <c r="P1830" s="8"/>
      <c r="Q1830" s="73"/>
      <c r="R1830" s="73"/>
      <c r="S1830" s="8"/>
      <c r="T1830" s="8"/>
    </row>
    <row r="1831" spans="1:20" ht="1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8"/>
      <c r="N1831" s="8"/>
      <c r="O1831" s="8"/>
      <c r="P1831" s="8"/>
      <c r="Q1831" s="73"/>
      <c r="R1831" s="73"/>
      <c r="S1831" s="8"/>
      <c r="T1831" s="8"/>
    </row>
    <row r="1832" spans="1:20" ht="1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8"/>
      <c r="N1832" s="8"/>
      <c r="O1832" s="8"/>
      <c r="P1832" s="8"/>
      <c r="Q1832" s="73"/>
      <c r="R1832" s="73"/>
      <c r="S1832" s="8"/>
      <c r="T1832" s="8"/>
    </row>
    <row r="1833" spans="1:20" ht="1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8"/>
      <c r="N1833" s="8"/>
      <c r="O1833" s="8"/>
      <c r="P1833" s="8"/>
      <c r="Q1833" s="73"/>
      <c r="R1833" s="73"/>
      <c r="S1833" s="8"/>
      <c r="T1833" s="8"/>
    </row>
    <row r="1834" spans="1:20" ht="1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8"/>
      <c r="N1834" s="8"/>
      <c r="O1834" s="8"/>
      <c r="P1834" s="8"/>
      <c r="Q1834" s="73"/>
      <c r="R1834" s="73"/>
      <c r="S1834" s="8"/>
      <c r="T1834" s="8"/>
    </row>
    <row r="1835" spans="1:20" ht="1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8"/>
      <c r="N1835" s="8"/>
      <c r="O1835" s="8"/>
      <c r="P1835" s="8"/>
      <c r="Q1835" s="73"/>
      <c r="R1835" s="73"/>
      <c r="S1835" s="8"/>
      <c r="T1835" s="8"/>
    </row>
    <row r="1836" spans="1:20" ht="1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8"/>
      <c r="N1836" s="8"/>
      <c r="O1836" s="8"/>
      <c r="P1836" s="8"/>
      <c r="Q1836" s="73"/>
      <c r="R1836" s="73"/>
      <c r="S1836" s="8"/>
      <c r="T1836" s="8"/>
    </row>
    <row r="1837" spans="1:20" ht="1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8"/>
      <c r="N1837" s="8"/>
      <c r="O1837" s="8"/>
      <c r="P1837" s="8"/>
      <c r="Q1837" s="73"/>
      <c r="R1837" s="73"/>
      <c r="S1837" s="8"/>
      <c r="T1837" s="8"/>
    </row>
    <row r="1838" spans="1:20" ht="1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8"/>
      <c r="N1838" s="8"/>
      <c r="O1838" s="8"/>
      <c r="P1838" s="8"/>
      <c r="Q1838" s="73"/>
      <c r="R1838" s="73"/>
      <c r="S1838" s="8"/>
      <c r="T1838" s="8"/>
    </row>
    <row r="1839" spans="1:20" ht="1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8"/>
      <c r="N1839" s="8"/>
      <c r="O1839" s="8"/>
      <c r="P1839" s="8"/>
      <c r="Q1839" s="73"/>
      <c r="R1839" s="73"/>
      <c r="S1839" s="8"/>
      <c r="T1839" s="8"/>
    </row>
    <row r="1840" spans="1:20" ht="1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8"/>
      <c r="N1840" s="8"/>
      <c r="O1840" s="8"/>
      <c r="P1840" s="8"/>
      <c r="Q1840" s="73"/>
      <c r="R1840" s="73"/>
      <c r="S1840" s="8"/>
      <c r="T1840" s="8"/>
    </row>
    <row r="1841" spans="1:20" ht="1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8"/>
      <c r="N1841" s="8"/>
      <c r="O1841" s="8"/>
      <c r="P1841" s="8"/>
      <c r="Q1841" s="73"/>
      <c r="R1841" s="73"/>
      <c r="S1841" s="8"/>
      <c r="T1841" s="8"/>
    </row>
    <row r="1842" spans="1:20" ht="1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8"/>
      <c r="N1842" s="8"/>
      <c r="O1842" s="8"/>
      <c r="P1842" s="8"/>
      <c r="Q1842" s="73"/>
      <c r="R1842" s="73"/>
      <c r="S1842" s="8"/>
      <c r="T1842" s="8"/>
    </row>
    <row r="1843" spans="1:20" ht="1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8"/>
      <c r="N1843" s="8"/>
      <c r="O1843" s="8"/>
      <c r="P1843" s="8"/>
      <c r="Q1843" s="73"/>
      <c r="R1843" s="73"/>
      <c r="S1843" s="8"/>
      <c r="T1843" s="8"/>
    </row>
    <row r="1844" spans="1:20" ht="1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8"/>
      <c r="N1844" s="8"/>
      <c r="O1844" s="8"/>
      <c r="P1844" s="8"/>
      <c r="Q1844" s="73"/>
      <c r="R1844" s="73"/>
      <c r="S1844" s="8"/>
      <c r="T1844" s="8"/>
    </row>
    <row r="1845" spans="1:20" ht="1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8"/>
      <c r="N1845" s="8"/>
      <c r="O1845" s="8"/>
      <c r="P1845" s="8"/>
      <c r="Q1845" s="73"/>
      <c r="R1845" s="73"/>
      <c r="S1845" s="8"/>
      <c r="T1845" s="8"/>
    </row>
    <row r="1846" spans="1:20" ht="1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8"/>
      <c r="N1846" s="8"/>
      <c r="O1846" s="8"/>
      <c r="P1846" s="8"/>
      <c r="Q1846" s="73"/>
      <c r="R1846" s="73"/>
      <c r="S1846" s="8"/>
      <c r="T1846" s="8"/>
    </row>
    <row r="1847" spans="1:20" ht="1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8"/>
      <c r="N1847" s="8"/>
      <c r="O1847" s="8"/>
      <c r="P1847" s="8"/>
      <c r="Q1847" s="73"/>
      <c r="R1847" s="73"/>
      <c r="S1847" s="8"/>
      <c r="T1847" s="8"/>
    </row>
    <row r="1848" spans="1:20" ht="1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8"/>
      <c r="N1848" s="8"/>
      <c r="O1848" s="8"/>
      <c r="P1848" s="8"/>
      <c r="Q1848" s="73"/>
      <c r="R1848" s="73"/>
      <c r="S1848" s="8"/>
      <c r="T1848" s="8"/>
    </row>
    <row r="1849" spans="1:20" ht="1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8"/>
      <c r="N1849" s="8"/>
      <c r="O1849" s="8"/>
      <c r="P1849" s="8"/>
      <c r="Q1849" s="73"/>
      <c r="R1849" s="73"/>
      <c r="S1849" s="8"/>
      <c r="T1849" s="8"/>
    </row>
    <row r="1850" spans="1:20" ht="1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8"/>
      <c r="N1850" s="8"/>
      <c r="O1850" s="8"/>
      <c r="P1850" s="8"/>
      <c r="Q1850" s="73"/>
      <c r="R1850" s="73"/>
      <c r="S1850" s="8"/>
      <c r="T1850" s="8"/>
    </row>
    <row r="1851" spans="1:20" ht="1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8"/>
      <c r="N1851" s="8"/>
      <c r="O1851" s="8"/>
      <c r="P1851" s="8"/>
      <c r="Q1851" s="73"/>
      <c r="R1851" s="73"/>
      <c r="S1851" s="8"/>
      <c r="T1851" s="8"/>
    </row>
    <row r="1852" spans="1:20" ht="1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8"/>
      <c r="N1852" s="8"/>
      <c r="O1852" s="8"/>
      <c r="P1852" s="8"/>
      <c r="Q1852" s="73"/>
      <c r="R1852" s="73"/>
      <c r="S1852" s="8"/>
      <c r="T1852" s="8"/>
    </row>
    <row r="1853" spans="1:20" ht="1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8"/>
      <c r="N1853" s="8"/>
      <c r="O1853" s="8"/>
      <c r="P1853" s="8"/>
      <c r="Q1853" s="73"/>
      <c r="R1853" s="73"/>
      <c r="S1853" s="8"/>
      <c r="T1853" s="8"/>
    </row>
    <row r="1854" spans="1:20" ht="1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8"/>
      <c r="N1854" s="8"/>
      <c r="O1854" s="8"/>
      <c r="P1854" s="8"/>
      <c r="Q1854" s="73"/>
      <c r="R1854" s="73"/>
      <c r="S1854" s="8"/>
      <c r="T1854" s="8"/>
    </row>
    <row r="1855" spans="1:20" ht="1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8"/>
      <c r="N1855" s="8"/>
      <c r="O1855" s="8"/>
      <c r="P1855" s="8"/>
      <c r="Q1855" s="73"/>
      <c r="R1855" s="73"/>
      <c r="S1855" s="8"/>
      <c r="T1855" s="8"/>
    </row>
    <row r="1856" spans="1:20" ht="1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8"/>
      <c r="N1856" s="8"/>
      <c r="O1856" s="8"/>
      <c r="P1856" s="8"/>
      <c r="Q1856" s="73"/>
      <c r="R1856" s="73"/>
      <c r="S1856" s="8"/>
      <c r="T1856" s="8"/>
    </row>
    <row r="1857" spans="1:20" ht="1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8"/>
      <c r="N1857" s="8"/>
      <c r="O1857" s="8"/>
      <c r="P1857" s="8"/>
      <c r="Q1857" s="73"/>
      <c r="R1857" s="73"/>
      <c r="S1857" s="8"/>
      <c r="T1857" s="8"/>
    </row>
    <row r="1858" spans="1:20" ht="1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8"/>
      <c r="N1858" s="8"/>
      <c r="O1858" s="8"/>
      <c r="P1858" s="8"/>
      <c r="Q1858" s="73"/>
      <c r="R1858" s="73"/>
      <c r="S1858" s="8"/>
      <c r="T1858" s="8"/>
    </row>
    <row r="1859" spans="1:20" ht="1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8"/>
      <c r="N1859" s="8"/>
      <c r="O1859" s="8"/>
      <c r="P1859" s="8"/>
      <c r="Q1859" s="73"/>
      <c r="R1859" s="73"/>
      <c r="S1859" s="8"/>
      <c r="T1859" s="8"/>
    </row>
    <row r="1860" spans="1:20" ht="1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8"/>
      <c r="N1860" s="8"/>
      <c r="O1860" s="8"/>
      <c r="P1860" s="8"/>
      <c r="Q1860" s="73"/>
      <c r="R1860" s="73"/>
      <c r="S1860" s="8"/>
      <c r="T1860" s="8"/>
    </row>
    <row r="1861" spans="1:20" ht="1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8"/>
      <c r="N1861" s="8"/>
      <c r="O1861" s="8"/>
      <c r="P1861" s="8"/>
      <c r="Q1861" s="73"/>
      <c r="R1861" s="73"/>
      <c r="S1861" s="8"/>
      <c r="T1861" s="8"/>
    </row>
    <row r="1862" spans="1:20" ht="1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8"/>
      <c r="N1862" s="8"/>
      <c r="O1862" s="8"/>
      <c r="P1862" s="8"/>
      <c r="Q1862" s="73"/>
      <c r="R1862" s="73"/>
      <c r="S1862" s="8"/>
      <c r="T1862" s="8"/>
    </row>
    <row r="1863" spans="1:20" ht="1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8"/>
      <c r="N1863" s="8"/>
      <c r="O1863" s="8"/>
      <c r="P1863" s="8"/>
      <c r="Q1863" s="73"/>
      <c r="R1863" s="73"/>
      <c r="S1863" s="8"/>
      <c r="T1863" s="8"/>
    </row>
    <row r="1864" spans="1:20" ht="1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8"/>
      <c r="N1864" s="8"/>
      <c r="O1864" s="8"/>
      <c r="P1864" s="8"/>
      <c r="Q1864" s="73"/>
      <c r="R1864" s="73"/>
      <c r="S1864" s="8"/>
      <c r="T1864" s="8"/>
    </row>
    <row r="1865" spans="1:20" ht="1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8"/>
      <c r="N1865" s="8"/>
      <c r="O1865" s="8"/>
      <c r="P1865" s="8"/>
      <c r="Q1865" s="73"/>
      <c r="R1865" s="73"/>
      <c r="S1865" s="8"/>
      <c r="T1865" s="8"/>
    </row>
    <row r="1866" spans="1:20" ht="1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8"/>
      <c r="N1866" s="8"/>
      <c r="O1866" s="8"/>
      <c r="P1866" s="8"/>
      <c r="Q1866" s="73"/>
      <c r="R1866" s="73"/>
      <c r="S1866" s="8"/>
      <c r="T1866" s="8"/>
    </row>
    <row r="1867" spans="1:20" ht="1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8"/>
      <c r="N1867" s="8"/>
      <c r="O1867" s="8"/>
      <c r="P1867" s="8"/>
      <c r="Q1867" s="73"/>
      <c r="R1867" s="73"/>
      <c r="S1867" s="8"/>
      <c r="T1867" s="8"/>
    </row>
    <row r="1868" spans="1:20" ht="1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8"/>
      <c r="N1868" s="8"/>
      <c r="O1868" s="8"/>
      <c r="P1868" s="8"/>
      <c r="Q1868" s="73"/>
      <c r="R1868" s="73"/>
      <c r="S1868" s="8"/>
      <c r="T1868" s="8"/>
    </row>
    <row r="1869" spans="1:20" ht="1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8"/>
      <c r="N1869" s="8"/>
      <c r="O1869" s="8"/>
      <c r="P1869" s="8"/>
      <c r="Q1869" s="73"/>
      <c r="R1869" s="73"/>
      <c r="S1869" s="8"/>
      <c r="T1869" s="8"/>
    </row>
    <row r="1870" spans="1:20" ht="1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8"/>
      <c r="N1870" s="8"/>
      <c r="O1870" s="8"/>
      <c r="P1870" s="8"/>
      <c r="Q1870" s="73"/>
      <c r="R1870" s="73"/>
      <c r="S1870" s="8"/>
      <c r="T1870" s="8"/>
    </row>
    <row r="1871" spans="1:20" ht="1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8"/>
      <c r="N1871" s="8"/>
      <c r="O1871" s="8"/>
      <c r="P1871" s="8"/>
      <c r="Q1871" s="73"/>
      <c r="R1871" s="73"/>
      <c r="S1871" s="8"/>
      <c r="T1871" s="8"/>
    </row>
    <row r="1872" spans="1:20" ht="1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8"/>
      <c r="N1872" s="8"/>
      <c r="O1872" s="8"/>
      <c r="P1872" s="8"/>
      <c r="Q1872" s="73"/>
      <c r="R1872" s="73"/>
      <c r="S1872" s="8"/>
      <c r="T1872" s="8"/>
    </row>
    <row r="1873" spans="1:20" ht="1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8"/>
      <c r="N1873" s="8"/>
      <c r="O1873" s="8"/>
      <c r="P1873" s="8"/>
      <c r="Q1873" s="73"/>
      <c r="R1873" s="73"/>
      <c r="S1873" s="8"/>
      <c r="T1873" s="8"/>
    </row>
    <row r="1874" spans="1:20" ht="1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8"/>
      <c r="N1874" s="8"/>
      <c r="O1874" s="8"/>
      <c r="P1874" s="8"/>
      <c r="Q1874" s="73"/>
      <c r="R1874" s="73"/>
      <c r="S1874" s="8"/>
      <c r="T1874" s="8"/>
    </row>
    <row r="1875" spans="1:20" ht="1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8"/>
      <c r="N1875" s="8"/>
      <c r="O1875" s="8"/>
      <c r="P1875" s="8"/>
      <c r="Q1875" s="73"/>
      <c r="R1875" s="73"/>
      <c r="S1875" s="8"/>
      <c r="T1875" s="8"/>
    </row>
    <row r="1876" spans="1:20" ht="1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8"/>
      <c r="N1876" s="8"/>
      <c r="O1876" s="8"/>
      <c r="P1876" s="8"/>
      <c r="Q1876" s="73"/>
      <c r="R1876" s="73"/>
      <c r="S1876" s="8"/>
      <c r="T1876" s="8"/>
    </row>
    <row r="1877" spans="1:20" ht="1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8"/>
      <c r="N1877" s="8"/>
      <c r="O1877" s="8"/>
      <c r="P1877" s="8"/>
      <c r="Q1877" s="73"/>
      <c r="R1877" s="73"/>
      <c r="S1877" s="8"/>
      <c r="T1877" s="8"/>
    </row>
    <row r="1878" spans="1:20" ht="1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8"/>
      <c r="N1878" s="8"/>
      <c r="O1878" s="8"/>
      <c r="P1878" s="8"/>
      <c r="Q1878" s="73"/>
      <c r="R1878" s="73"/>
      <c r="S1878" s="8"/>
      <c r="T1878" s="8"/>
    </row>
    <row r="1879" spans="1:20" ht="1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8"/>
      <c r="N1879" s="8"/>
      <c r="O1879" s="8"/>
      <c r="P1879" s="8"/>
      <c r="Q1879" s="73"/>
      <c r="R1879" s="73"/>
      <c r="S1879" s="8"/>
      <c r="T1879" s="8"/>
    </row>
    <row r="1880" spans="1:20" ht="1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8"/>
      <c r="N1880" s="8"/>
      <c r="O1880" s="8"/>
      <c r="P1880" s="8"/>
      <c r="Q1880" s="73"/>
      <c r="R1880" s="73"/>
      <c r="S1880" s="8"/>
      <c r="T1880" s="8"/>
    </row>
    <row r="1881" spans="1:20" ht="1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8"/>
      <c r="N1881" s="8"/>
      <c r="O1881" s="8"/>
      <c r="P1881" s="8"/>
      <c r="Q1881" s="73"/>
      <c r="R1881" s="73"/>
      <c r="S1881" s="8"/>
      <c r="T1881" s="8"/>
    </row>
    <row r="1882" spans="1:20" ht="1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8"/>
      <c r="N1882" s="8"/>
      <c r="O1882" s="8"/>
      <c r="P1882" s="8"/>
      <c r="Q1882" s="73"/>
      <c r="R1882" s="73"/>
      <c r="S1882" s="8"/>
      <c r="T1882" s="8"/>
    </row>
    <row r="1883" spans="1:20" ht="1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8"/>
      <c r="N1883" s="8"/>
      <c r="O1883" s="8"/>
      <c r="P1883" s="8"/>
      <c r="Q1883" s="73"/>
      <c r="R1883" s="73"/>
      <c r="S1883" s="8"/>
      <c r="T1883" s="8"/>
    </row>
    <row r="1884" spans="1:20" ht="1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8"/>
      <c r="N1884" s="8"/>
      <c r="O1884" s="8"/>
      <c r="P1884" s="8"/>
      <c r="Q1884" s="73"/>
      <c r="R1884" s="73"/>
      <c r="S1884" s="8"/>
      <c r="T1884" s="8"/>
    </row>
    <row r="1885" spans="1:20" ht="1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8"/>
      <c r="N1885" s="8"/>
      <c r="O1885" s="8"/>
      <c r="P1885" s="8"/>
      <c r="Q1885" s="73"/>
      <c r="R1885" s="73"/>
      <c r="S1885" s="8"/>
      <c r="T1885" s="8"/>
    </row>
    <row r="1886" spans="1:20" ht="1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8"/>
      <c r="N1886" s="8"/>
      <c r="O1886" s="8"/>
      <c r="P1886" s="8"/>
      <c r="Q1886" s="73"/>
      <c r="R1886" s="73"/>
      <c r="S1886" s="8"/>
      <c r="T1886" s="8"/>
    </row>
    <row r="1887" spans="1:20" ht="1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8"/>
      <c r="N1887" s="8"/>
      <c r="O1887" s="8"/>
      <c r="P1887" s="8"/>
      <c r="Q1887" s="73"/>
      <c r="R1887" s="73"/>
      <c r="S1887" s="8"/>
      <c r="T1887" s="8"/>
    </row>
    <row r="1888" spans="1:20" ht="1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8"/>
      <c r="N1888" s="8"/>
      <c r="O1888" s="8"/>
      <c r="P1888" s="8"/>
      <c r="Q1888" s="73"/>
      <c r="R1888" s="73"/>
      <c r="S1888" s="8"/>
      <c r="T1888" s="8"/>
    </row>
    <row r="1889" spans="1:20" ht="1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8"/>
      <c r="N1889" s="8"/>
      <c r="O1889" s="8"/>
      <c r="P1889" s="8"/>
      <c r="Q1889" s="73"/>
      <c r="R1889" s="73"/>
      <c r="S1889" s="8"/>
      <c r="T1889" s="8"/>
    </row>
    <row r="1890" spans="1:20" ht="1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8"/>
      <c r="N1890" s="8"/>
      <c r="O1890" s="8"/>
      <c r="P1890" s="8"/>
      <c r="Q1890" s="73"/>
      <c r="R1890" s="73"/>
      <c r="S1890" s="8"/>
      <c r="T1890" s="8"/>
    </row>
    <row r="1891" spans="1:20" ht="1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8"/>
      <c r="N1891" s="8"/>
      <c r="O1891" s="8"/>
      <c r="P1891" s="8"/>
      <c r="Q1891" s="73"/>
      <c r="R1891" s="73"/>
      <c r="S1891" s="8"/>
      <c r="T1891" s="8"/>
    </row>
    <row r="1892" spans="1:20" ht="1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8"/>
      <c r="N1892" s="8"/>
      <c r="O1892" s="8"/>
      <c r="P1892" s="8"/>
      <c r="Q1892" s="73"/>
      <c r="R1892" s="73"/>
      <c r="S1892" s="8"/>
      <c r="T1892" s="8"/>
    </row>
    <row r="1893" spans="1:20" ht="1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8"/>
      <c r="N1893" s="8"/>
      <c r="O1893" s="8"/>
      <c r="P1893" s="8"/>
      <c r="Q1893" s="73"/>
      <c r="R1893" s="73"/>
      <c r="S1893" s="8"/>
      <c r="T1893" s="8"/>
    </row>
    <row r="1894" spans="1:20" ht="1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8"/>
      <c r="N1894" s="8"/>
      <c r="O1894" s="8"/>
      <c r="P1894" s="8"/>
      <c r="Q1894" s="73"/>
      <c r="R1894" s="73"/>
      <c r="S1894" s="8"/>
      <c r="T1894" s="8"/>
    </row>
    <row r="1895" spans="1:20" ht="1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8"/>
      <c r="N1895" s="8"/>
      <c r="O1895" s="8"/>
      <c r="P1895" s="8"/>
      <c r="Q1895" s="73"/>
      <c r="R1895" s="73"/>
      <c r="S1895" s="8"/>
      <c r="T1895" s="8"/>
    </row>
    <row r="1896" spans="1:20" ht="1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8"/>
      <c r="N1896" s="8"/>
      <c r="O1896" s="8"/>
      <c r="P1896" s="8"/>
      <c r="Q1896" s="73"/>
      <c r="R1896" s="73"/>
      <c r="S1896" s="8"/>
      <c r="T1896" s="8"/>
    </row>
    <row r="1897" spans="1:20" ht="1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8"/>
      <c r="N1897" s="8"/>
      <c r="O1897" s="8"/>
      <c r="P1897" s="8"/>
      <c r="Q1897" s="73"/>
      <c r="R1897" s="73"/>
      <c r="S1897" s="8"/>
      <c r="T1897" s="8"/>
    </row>
    <row r="1898" spans="1:20" ht="1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8"/>
      <c r="N1898" s="8"/>
      <c r="O1898" s="8"/>
      <c r="P1898" s="8"/>
      <c r="Q1898" s="73"/>
      <c r="R1898" s="73"/>
      <c r="S1898" s="8"/>
      <c r="T1898" s="8"/>
    </row>
    <row r="1899" spans="1:20" ht="1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8"/>
      <c r="N1899" s="8"/>
      <c r="O1899" s="8"/>
      <c r="P1899" s="8"/>
      <c r="Q1899" s="73"/>
      <c r="R1899" s="73"/>
      <c r="S1899" s="8"/>
      <c r="T1899" s="8"/>
    </row>
    <row r="1900" spans="1:20" ht="1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8"/>
      <c r="N1900" s="8"/>
      <c r="O1900" s="8"/>
      <c r="P1900" s="8"/>
      <c r="Q1900" s="73"/>
      <c r="R1900" s="73"/>
      <c r="S1900" s="8"/>
      <c r="T1900" s="8"/>
    </row>
    <row r="1901" spans="1:20" ht="1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8"/>
      <c r="N1901" s="8"/>
      <c r="O1901" s="8"/>
      <c r="P1901" s="8"/>
      <c r="Q1901" s="73"/>
      <c r="R1901" s="73"/>
      <c r="S1901" s="8"/>
      <c r="T1901" s="8"/>
    </row>
    <row r="1902" spans="1:20" ht="1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8"/>
      <c r="N1902" s="8"/>
      <c r="O1902" s="8"/>
      <c r="P1902" s="8"/>
      <c r="Q1902" s="73"/>
      <c r="R1902" s="73"/>
      <c r="S1902" s="8"/>
      <c r="T1902" s="8"/>
    </row>
    <row r="1903" spans="1:20" ht="1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8"/>
      <c r="N1903" s="8"/>
      <c r="O1903" s="8"/>
      <c r="P1903" s="8"/>
      <c r="Q1903" s="73"/>
      <c r="R1903" s="73"/>
      <c r="S1903" s="8"/>
      <c r="T1903" s="8"/>
    </row>
    <row r="1904" spans="1:20" ht="1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8"/>
      <c r="N1904" s="8"/>
      <c r="O1904" s="8"/>
      <c r="P1904" s="8"/>
      <c r="Q1904" s="73"/>
      <c r="R1904" s="73"/>
      <c r="S1904" s="8"/>
      <c r="T1904" s="8"/>
    </row>
    <row r="1905" spans="1:20" ht="1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8"/>
      <c r="N1905" s="8"/>
      <c r="O1905" s="8"/>
      <c r="P1905" s="8"/>
      <c r="Q1905" s="73"/>
      <c r="R1905" s="73"/>
      <c r="S1905" s="8"/>
      <c r="T1905" s="8"/>
    </row>
    <row r="1906" spans="1:20" ht="1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8"/>
      <c r="N1906" s="8"/>
      <c r="O1906" s="8"/>
      <c r="P1906" s="8"/>
      <c r="Q1906" s="73"/>
      <c r="R1906" s="73"/>
      <c r="S1906" s="8"/>
      <c r="T1906" s="8"/>
    </row>
    <row r="1907" spans="1:20" ht="1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8"/>
      <c r="N1907" s="8"/>
      <c r="O1907" s="8"/>
      <c r="P1907" s="8"/>
      <c r="Q1907" s="73"/>
      <c r="R1907" s="73"/>
      <c r="S1907" s="8"/>
      <c r="T1907" s="8"/>
    </row>
    <row r="1908" spans="1:20" ht="1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8"/>
      <c r="N1908" s="8"/>
      <c r="O1908" s="8"/>
      <c r="P1908" s="8"/>
      <c r="Q1908" s="73"/>
      <c r="R1908" s="73"/>
      <c r="S1908" s="8"/>
      <c r="T1908" s="8"/>
    </row>
    <row r="1909" spans="1:20" ht="1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8"/>
      <c r="N1909" s="8"/>
      <c r="O1909" s="8"/>
      <c r="P1909" s="8"/>
      <c r="Q1909" s="73"/>
      <c r="R1909" s="73"/>
      <c r="S1909" s="8"/>
      <c r="T1909" s="8"/>
    </row>
    <row r="1910" spans="1:20" ht="1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8"/>
      <c r="N1910" s="8"/>
      <c r="O1910" s="8"/>
      <c r="P1910" s="8"/>
      <c r="Q1910" s="73"/>
      <c r="R1910" s="73"/>
      <c r="S1910" s="8"/>
      <c r="T1910" s="8"/>
    </row>
    <row r="1911" spans="1:20" ht="1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8"/>
      <c r="N1911" s="8"/>
      <c r="O1911" s="8"/>
      <c r="P1911" s="8"/>
      <c r="Q1911" s="73"/>
      <c r="R1911" s="73"/>
      <c r="S1911" s="8"/>
      <c r="T1911" s="8"/>
    </row>
    <row r="1912" spans="1:20" ht="1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8"/>
      <c r="N1912" s="8"/>
      <c r="O1912" s="8"/>
      <c r="P1912" s="8"/>
      <c r="Q1912" s="73"/>
      <c r="R1912" s="73"/>
      <c r="S1912" s="8"/>
      <c r="T1912" s="8"/>
    </row>
    <row r="1913" spans="1:20" ht="1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8"/>
      <c r="N1913" s="8"/>
      <c r="O1913" s="8"/>
      <c r="P1913" s="8"/>
      <c r="Q1913" s="73"/>
      <c r="R1913" s="73"/>
      <c r="S1913" s="8"/>
      <c r="T1913" s="8"/>
    </row>
    <row r="1914" spans="1:20" ht="1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8"/>
      <c r="N1914" s="8"/>
      <c r="O1914" s="8"/>
      <c r="P1914" s="8"/>
      <c r="Q1914" s="73"/>
      <c r="R1914" s="73"/>
      <c r="S1914" s="8"/>
      <c r="T1914" s="8"/>
    </row>
    <row r="1915" spans="1:20" ht="1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8"/>
      <c r="N1915" s="8"/>
      <c r="O1915" s="8"/>
      <c r="P1915" s="8"/>
      <c r="Q1915" s="73"/>
      <c r="R1915" s="73"/>
      <c r="S1915" s="8"/>
      <c r="T1915" s="8"/>
    </row>
    <row r="1916" spans="1:20" ht="1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8"/>
      <c r="N1916" s="8"/>
      <c r="O1916" s="8"/>
      <c r="P1916" s="8"/>
      <c r="Q1916" s="73"/>
      <c r="R1916" s="73"/>
      <c r="S1916" s="8"/>
      <c r="T1916" s="8"/>
    </row>
    <row r="1917" spans="1:20" ht="1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8"/>
      <c r="N1917" s="8"/>
      <c r="O1917" s="8"/>
      <c r="P1917" s="8"/>
      <c r="Q1917" s="73"/>
      <c r="R1917" s="73"/>
      <c r="S1917" s="8"/>
      <c r="T1917" s="8"/>
    </row>
    <row r="1918" spans="1:20" ht="1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8"/>
      <c r="N1918" s="8"/>
      <c r="O1918" s="8"/>
      <c r="P1918" s="8"/>
      <c r="Q1918" s="73"/>
      <c r="R1918" s="73"/>
      <c r="S1918" s="8"/>
      <c r="T1918" s="8"/>
    </row>
    <row r="1919" spans="1:20" ht="1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8"/>
      <c r="N1919" s="8"/>
      <c r="O1919" s="8"/>
      <c r="P1919" s="8"/>
      <c r="Q1919" s="73"/>
      <c r="R1919" s="73"/>
      <c r="S1919" s="8"/>
      <c r="T1919" s="8"/>
    </row>
    <row r="1920" spans="1:20" ht="1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8"/>
      <c r="N1920" s="8"/>
      <c r="O1920" s="8"/>
      <c r="P1920" s="8"/>
      <c r="Q1920" s="73"/>
      <c r="R1920" s="73"/>
      <c r="S1920" s="8"/>
      <c r="T1920" s="8"/>
    </row>
    <row r="1921" spans="1:20" ht="1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8"/>
      <c r="N1921" s="8"/>
      <c r="O1921" s="8"/>
      <c r="P1921" s="8"/>
      <c r="Q1921" s="73"/>
      <c r="R1921" s="73"/>
      <c r="S1921" s="8"/>
      <c r="T1921" s="8"/>
    </row>
    <row r="1922" spans="1:20" ht="1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8"/>
      <c r="N1922" s="8"/>
      <c r="O1922" s="8"/>
      <c r="P1922" s="8"/>
      <c r="Q1922" s="73"/>
      <c r="R1922" s="73"/>
      <c r="S1922" s="8"/>
      <c r="T1922" s="8"/>
    </row>
    <row r="1923" spans="1:20" ht="1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8"/>
      <c r="N1923" s="8"/>
      <c r="O1923" s="8"/>
      <c r="P1923" s="8"/>
      <c r="Q1923" s="73"/>
      <c r="R1923" s="73"/>
      <c r="S1923" s="8"/>
      <c r="T1923" s="8"/>
    </row>
    <row r="1924" spans="1:20" ht="1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8"/>
      <c r="N1924" s="8"/>
      <c r="O1924" s="8"/>
      <c r="P1924" s="8"/>
      <c r="Q1924" s="73"/>
      <c r="R1924" s="73"/>
      <c r="S1924" s="8"/>
      <c r="T1924" s="8"/>
    </row>
    <row r="1925" spans="1:20" ht="1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8"/>
      <c r="N1925" s="8"/>
      <c r="O1925" s="8"/>
      <c r="P1925" s="8"/>
      <c r="Q1925" s="73"/>
      <c r="R1925" s="73"/>
      <c r="S1925" s="8"/>
      <c r="T1925" s="8"/>
    </row>
    <row r="1926" spans="1:20" ht="1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8"/>
      <c r="N1926" s="8"/>
      <c r="O1926" s="8"/>
      <c r="P1926" s="8"/>
      <c r="Q1926" s="73"/>
      <c r="R1926" s="73"/>
      <c r="S1926" s="8"/>
      <c r="T1926" s="8"/>
    </row>
    <row r="1927" spans="1:20" ht="1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8"/>
      <c r="N1927" s="8"/>
      <c r="O1927" s="8"/>
      <c r="P1927" s="8"/>
      <c r="Q1927" s="73"/>
      <c r="R1927" s="73"/>
      <c r="S1927" s="8"/>
      <c r="T1927" s="8"/>
    </row>
    <row r="1928" spans="1:20" ht="1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8"/>
      <c r="N1928" s="8"/>
      <c r="O1928" s="8"/>
      <c r="P1928" s="8"/>
      <c r="Q1928" s="73"/>
      <c r="R1928" s="73"/>
      <c r="S1928" s="8"/>
      <c r="T1928" s="8"/>
    </row>
    <row r="1929" spans="1:20" ht="1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8"/>
      <c r="N1929" s="8"/>
      <c r="O1929" s="8"/>
      <c r="P1929" s="8"/>
      <c r="Q1929" s="73"/>
      <c r="R1929" s="73"/>
      <c r="S1929" s="8"/>
      <c r="T1929" s="8"/>
    </row>
    <row r="1930" spans="1:20" ht="1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8"/>
      <c r="N1930" s="8"/>
      <c r="O1930" s="8"/>
      <c r="P1930" s="8"/>
      <c r="Q1930" s="73"/>
      <c r="R1930" s="73"/>
      <c r="S1930" s="8"/>
      <c r="T1930" s="8"/>
    </row>
    <row r="1931" spans="1:20" ht="1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8"/>
      <c r="N1931" s="8"/>
      <c r="O1931" s="8"/>
      <c r="P1931" s="8"/>
      <c r="Q1931" s="73"/>
      <c r="R1931" s="73"/>
      <c r="S1931" s="8"/>
      <c r="T1931" s="8"/>
    </row>
    <row r="1932" spans="1:20" ht="1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8"/>
      <c r="N1932" s="8"/>
      <c r="O1932" s="8"/>
      <c r="P1932" s="8"/>
      <c r="Q1932" s="73"/>
      <c r="R1932" s="73"/>
      <c r="S1932" s="8"/>
      <c r="T1932" s="8"/>
    </row>
    <row r="1933" spans="1:20" ht="1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8"/>
      <c r="N1933" s="8"/>
      <c r="O1933" s="8"/>
      <c r="P1933" s="8"/>
      <c r="Q1933" s="73"/>
      <c r="R1933" s="73"/>
      <c r="S1933" s="8"/>
      <c r="T1933" s="8"/>
    </row>
    <row r="1934" spans="1:20" ht="1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8"/>
      <c r="N1934" s="8"/>
      <c r="O1934" s="8"/>
      <c r="P1934" s="8"/>
      <c r="Q1934" s="73"/>
      <c r="R1934" s="73"/>
      <c r="S1934" s="8"/>
      <c r="T1934" s="8"/>
    </row>
    <row r="1935" spans="1:20" ht="1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8"/>
      <c r="N1935" s="8"/>
      <c r="O1935" s="8"/>
      <c r="P1935" s="8"/>
      <c r="Q1935" s="73"/>
      <c r="R1935" s="73"/>
      <c r="S1935" s="8"/>
      <c r="T1935" s="8"/>
    </row>
    <row r="1936" spans="1:20" ht="1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8"/>
      <c r="N1936" s="8"/>
      <c r="O1936" s="8"/>
      <c r="P1936" s="8"/>
      <c r="Q1936" s="73"/>
      <c r="R1936" s="73"/>
      <c r="S1936" s="8"/>
      <c r="T1936" s="8"/>
    </row>
    <row r="1937" spans="1:20" ht="1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8"/>
      <c r="N1937" s="8"/>
      <c r="O1937" s="8"/>
      <c r="P1937" s="8"/>
      <c r="Q1937" s="73"/>
      <c r="R1937" s="73"/>
      <c r="S1937" s="8"/>
      <c r="T1937" s="8"/>
    </row>
    <row r="1938" spans="1:20" ht="1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8"/>
      <c r="N1938" s="8"/>
      <c r="O1938" s="8"/>
      <c r="P1938" s="8"/>
      <c r="Q1938" s="73"/>
      <c r="R1938" s="73"/>
      <c r="S1938" s="8"/>
      <c r="T1938" s="8"/>
    </row>
    <row r="1939" spans="1:20" ht="1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8"/>
      <c r="N1939" s="8"/>
      <c r="O1939" s="8"/>
      <c r="P1939" s="8"/>
      <c r="Q1939" s="73"/>
      <c r="R1939" s="73"/>
      <c r="S1939" s="8"/>
      <c r="T1939" s="8"/>
    </row>
    <row r="1940" spans="1:20" ht="1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8"/>
      <c r="N1940" s="8"/>
      <c r="O1940" s="8"/>
      <c r="P1940" s="8"/>
      <c r="Q1940" s="73"/>
      <c r="R1940" s="73"/>
      <c r="S1940" s="8"/>
      <c r="T1940" s="8"/>
    </row>
    <row r="1941" spans="1:20" ht="1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8"/>
      <c r="N1941" s="8"/>
      <c r="O1941" s="8"/>
      <c r="P1941" s="8"/>
      <c r="Q1941" s="73"/>
      <c r="R1941" s="73"/>
      <c r="S1941" s="8"/>
      <c r="T1941" s="8"/>
    </row>
    <row r="1942" spans="1:20" ht="1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8"/>
      <c r="N1942" s="8"/>
      <c r="O1942" s="8"/>
      <c r="P1942" s="8"/>
      <c r="Q1942" s="73"/>
      <c r="R1942" s="73"/>
      <c r="S1942" s="8"/>
      <c r="T1942" s="8"/>
    </row>
    <row r="1943" spans="1:20" ht="1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8"/>
      <c r="N1943" s="8"/>
      <c r="O1943" s="8"/>
      <c r="P1943" s="8"/>
      <c r="Q1943" s="73"/>
      <c r="R1943" s="73"/>
      <c r="S1943" s="8"/>
      <c r="T1943" s="8"/>
    </row>
    <row r="1944" spans="1:20" ht="1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8"/>
      <c r="N1944" s="8"/>
      <c r="O1944" s="8"/>
      <c r="P1944" s="8"/>
      <c r="Q1944" s="73"/>
      <c r="R1944" s="73"/>
      <c r="S1944" s="8"/>
      <c r="T1944" s="8"/>
    </row>
    <row r="1945" spans="1:20" ht="1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8"/>
      <c r="N1945" s="8"/>
      <c r="O1945" s="8"/>
      <c r="P1945" s="8"/>
      <c r="Q1945" s="73"/>
      <c r="R1945" s="73"/>
      <c r="S1945" s="8"/>
      <c r="T1945" s="8"/>
    </row>
    <row r="1946" spans="1:20" ht="1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8"/>
      <c r="N1946" s="8"/>
      <c r="O1946" s="8"/>
      <c r="P1946" s="8"/>
      <c r="Q1946" s="73"/>
      <c r="R1946" s="73"/>
      <c r="S1946" s="8"/>
      <c r="T1946" s="8"/>
    </row>
    <row r="1947" spans="1:20" ht="1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8"/>
      <c r="N1947" s="8"/>
      <c r="O1947" s="8"/>
      <c r="P1947" s="8"/>
      <c r="Q1947" s="73"/>
      <c r="R1947" s="73"/>
      <c r="S1947" s="8"/>
      <c r="T1947" s="8"/>
    </row>
    <row r="1948" spans="1:20" ht="1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8"/>
      <c r="N1948" s="8"/>
      <c r="O1948" s="8"/>
      <c r="P1948" s="8"/>
      <c r="Q1948" s="73"/>
      <c r="R1948" s="73"/>
      <c r="S1948" s="8"/>
      <c r="T1948" s="8"/>
    </row>
    <row r="1949" spans="1:20" ht="1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8"/>
      <c r="N1949" s="8"/>
      <c r="O1949" s="8"/>
      <c r="P1949" s="8"/>
      <c r="Q1949" s="73"/>
      <c r="R1949" s="73"/>
      <c r="S1949" s="8"/>
      <c r="T1949" s="8"/>
    </row>
    <row r="1950" spans="1:20" ht="1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8"/>
      <c r="N1950" s="8"/>
      <c r="O1950" s="8"/>
      <c r="P1950" s="8"/>
      <c r="Q1950" s="73"/>
      <c r="R1950" s="73"/>
      <c r="S1950" s="8"/>
      <c r="T1950" s="8"/>
    </row>
    <row r="1951" spans="1:20" ht="1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8"/>
      <c r="N1951" s="8"/>
      <c r="O1951" s="8"/>
      <c r="P1951" s="8"/>
      <c r="Q1951" s="73"/>
      <c r="R1951" s="73"/>
      <c r="S1951" s="8"/>
      <c r="T1951" s="8"/>
    </row>
    <row r="1952" spans="1:20" ht="1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8"/>
      <c r="N1952" s="8"/>
      <c r="O1952" s="8"/>
      <c r="P1952" s="8"/>
      <c r="Q1952" s="73"/>
      <c r="R1952" s="73"/>
      <c r="S1952" s="8"/>
      <c r="T1952" s="8"/>
    </row>
    <row r="1953" spans="1:20" ht="1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8"/>
      <c r="N1953" s="8"/>
      <c r="O1953" s="8"/>
      <c r="P1953" s="8"/>
      <c r="Q1953" s="73"/>
      <c r="R1953" s="73"/>
      <c r="S1953" s="8"/>
      <c r="T1953" s="8"/>
    </row>
    <row r="1954" spans="1:20" ht="1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8"/>
      <c r="N1954" s="8"/>
      <c r="O1954" s="8"/>
      <c r="P1954" s="8"/>
      <c r="Q1954" s="73"/>
      <c r="R1954" s="73"/>
      <c r="S1954" s="8"/>
      <c r="T1954" s="8"/>
    </row>
    <row r="1955" spans="1:20" ht="1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8"/>
      <c r="N1955" s="8"/>
      <c r="O1955" s="8"/>
      <c r="P1955" s="8"/>
      <c r="Q1955" s="73"/>
      <c r="R1955" s="73"/>
      <c r="S1955" s="8"/>
      <c r="T1955" s="8"/>
    </row>
    <row r="1956" spans="1:20" ht="1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8"/>
      <c r="N1956" s="8"/>
      <c r="O1956" s="8"/>
      <c r="P1956" s="8"/>
      <c r="Q1956" s="73"/>
      <c r="R1956" s="73"/>
      <c r="S1956" s="8"/>
      <c r="T1956" s="8"/>
    </row>
    <row r="1957" spans="1:20" ht="1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8"/>
      <c r="N1957" s="8"/>
      <c r="O1957" s="8"/>
      <c r="P1957" s="8"/>
      <c r="Q1957" s="73"/>
      <c r="R1957" s="73"/>
      <c r="S1957" s="8"/>
      <c r="T1957" s="8"/>
    </row>
    <row r="1958" spans="1:20" ht="1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8"/>
      <c r="N1958" s="8"/>
      <c r="O1958" s="8"/>
      <c r="P1958" s="8"/>
      <c r="Q1958" s="73"/>
      <c r="R1958" s="73"/>
      <c r="S1958" s="8"/>
      <c r="T1958" s="8"/>
    </row>
    <row r="1959" spans="1:20" ht="1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8"/>
      <c r="N1959" s="8"/>
      <c r="O1959" s="8"/>
      <c r="P1959" s="8"/>
      <c r="Q1959" s="73"/>
      <c r="R1959" s="73"/>
      <c r="S1959" s="8"/>
      <c r="T1959" s="8"/>
    </row>
    <row r="1960" spans="1:20" ht="1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8"/>
      <c r="N1960" s="8"/>
      <c r="O1960" s="8"/>
      <c r="P1960" s="8"/>
      <c r="Q1960" s="73"/>
      <c r="R1960" s="73"/>
      <c r="S1960" s="8"/>
      <c r="T1960" s="8"/>
    </row>
    <row r="1961" spans="1:20" ht="1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8"/>
      <c r="N1961" s="8"/>
      <c r="O1961" s="8"/>
      <c r="P1961" s="8"/>
      <c r="Q1961" s="73"/>
      <c r="R1961" s="73"/>
      <c r="S1961" s="8"/>
      <c r="T1961" s="8"/>
    </row>
    <row r="1962" spans="1:20" ht="1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8"/>
      <c r="N1962" s="8"/>
      <c r="O1962" s="8"/>
      <c r="P1962" s="8"/>
      <c r="Q1962" s="73"/>
      <c r="R1962" s="73"/>
      <c r="S1962" s="8"/>
      <c r="T1962" s="8"/>
    </row>
    <row r="1963" spans="1:20" ht="1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8"/>
      <c r="N1963" s="8"/>
      <c r="O1963" s="8"/>
      <c r="P1963" s="8"/>
      <c r="Q1963" s="73"/>
      <c r="R1963" s="73"/>
      <c r="S1963" s="8"/>
      <c r="T1963" s="8"/>
    </row>
    <row r="1964" spans="1:20" ht="1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8"/>
      <c r="N1964" s="8"/>
      <c r="O1964" s="8"/>
      <c r="P1964" s="8"/>
      <c r="Q1964" s="73"/>
      <c r="R1964" s="73"/>
      <c r="S1964" s="8"/>
      <c r="T1964" s="8"/>
    </row>
    <row r="1965" spans="1:20" ht="1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8"/>
      <c r="N1965" s="8"/>
      <c r="O1965" s="8"/>
      <c r="P1965" s="8"/>
      <c r="Q1965" s="73"/>
      <c r="R1965" s="73"/>
      <c r="S1965" s="8"/>
      <c r="T1965" s="8"/>
    </row>
    <row r="1966" spans="1:20" ht="1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8"/>
      <c r="N1966" s="8"/>
      <c r="O1966" s="8"/>
      <c r="P1966" s="8"/>
      <c r="Q1966" s="73"/>
      <c r="R1966" s="73"/>
      <c r="S1966" s="8"/>
      <c r="T1966" s="8"/>
    </row>
    <row r="1967" spans="1:20" ht="1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8"/>
      <c r="N1967" s="8"/>
      <c r="O1967" s="8"/>
      <c r="P1967" s="8"/>
      <c r="Q1967" s="73"/>
      <c r="R1967" s="73"/>
      <c r="S1967" s="8"/>
      <c r="T1967" s="8"/>
    </row>
    <row r="1968" spans="1:20" ht="1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8"/>
      <c r="N1968" s="8"/>
      <c r="O1968" s="8"/>
      <c r="P1968" s="8"/>
      <c r="Q1968" s="73"/>
      <c r="R1968" s="73"/>
      <c r="S1968" s="8"/>
      <c r="T1968" s="8"/>
    </row>
    <row r="1969" spans="1:20" ht="1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8"/>
      <c r="N1969" s="8"/>
      <c r="O1969" s="8"/>
      <c r="P1969" s="8"/>
      <c r="Q1969" s="73"/>
      <c r="R1969" s="73"/>
      <c r="S1969" s="8"/>
      <c r="T1969" s="8"/>
    </row>
    <row r="1970" spans="1:20" ht="1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8"/>
      <c r="N1970" s="8"/>
      <c r="O1970" s="8"/>
      <c r="P1970" s="8"/>
      <c r="Q1970" s="73"/>
      <c r="R1970" s="73"/>
      <c r="S1970" s="8"/>
      <c r="T1970" s="8"/>
    </row>
    <row r="1971" spans="1:20" ht="1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8"/>
      <c r="N1971" s="8"/>
      <c r="O1971" s="8"/>
      <c r="P1971" s="8"/>
      <c r="Q1971" s="73"/>
      <c r="R1971" s="73"/>
      <c r="S1971" s="8"/>
      <c r="T1971" s="8"/>
    </row>
    <row r="1972" spans="1:20" ht="1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8"/>
      <c r="N1972" s="8"/>
      <c r="O1972" s="8"/>
      <c r="P1972" s="8"/>
      <c r="Q1972" s="73"/>
      <c r="R1972" s="73"/>
      <c r="S1972" s="8"/>
      <c r="T1972" s="8"/>
    </row>
    <row r="1973" spans="1:20" ht="1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8"/>
      <c r="N1973" s="8"/>
      <c r="O1973" s="8"/>
      <c r="P1973" s="8"/>
      <c r="Q1973" s="73"/>
      <c r="R1973" s="73"/>
      <c r="S1973" s="8"/>
      <c r="T1973" s="8"/>
    </row>
    <row r="1974" spans="1:20" ht="1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8"/>
      <c r="N1974" s="8"/>
      <c r="O1974" s="8"/>
      <c r="P1974" s="8"/>
      <c r="Q1974" s="73"/>
      <c r="R1974" s="73"/>
      <c r="S1974" s="8"/>
      <c r="T1974" s="8"/>
    </row>
    <row r="1975" spans="1:20" ht="1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8"/>
      <c r="N1975" s="8"/>
      <c r="O1975" s="8"/>
      <c r="P1975" s="8"/>
      <c r="Q1975" s="73"/>
      <c r="R1975" s="73"/>
      <c r="S1975" s="8"/>
      <c r="T1975" s="8"/>
    </row>
    <row r="1976" spans="1:20" ht="1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8"/>
      <c r="N1976" s="8"/>
      <c r="O1976" s="8"/>
      <c r="P1976" s="8"/>
      <c r="Q1976" s="73"/>
      <c r="R1976" s="73"/>
      <c r="S1976" s="8"/>
      <c r="T1976" s="8"/>
    </row>
    <row r="1977" spans="1:20" ht="1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8"/>
      <c r="N1977" s="8"/>
      <c r="O1977" s="8"/>
      <c r="P1977" s="8"/>
      <c r="Q1977" s="73"/>
      <c r="R1977" s="73"/>
      <c r="S1977" s="8"/>
      <c r="T1977" s="8"/>
    </row>
    <row r="1978" spans="1:20" ht="1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8"/>
      <c r="N1978" s="8"/>
      <c r="O1978" s="8"/>
      <c r="P1978" s="8"/>
      <c r="Q1978" s="73"/>
      <c r="R1978" s="73"/>
      <c r="S1978" s="8"/>
      <c r="T1978" s="8"/>
    </row>
    <row r="1979" spans="1:20" ht="1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8"/>
      <c r="N1979" s="8"/>
      <c r="O1979" s="8"/>
      <c r="P1979" s="8"/>
      <c r="Q1979" s="73"/>
      <c r="R1979" s="73"/>
      <c r="S1979" s="8"/>
      <c r="T1979" s="8"/>
    </row>
    <row r="1980" spans="1:20" ht="1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8"/>
      <c r="N1980" s="8"/>
      <c r="O1980" s="8"/>
      <c r="P1980" s="8"/>
      <c r="Q1980" s="73"/>
      <c r="R1980" s="73"/>
      <c r="S1980" s="8"/>
      <c r="T1980" s="8"/>
    </row>
    <row r="1981" spans="1:20" ht="1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8"/>
      <c r="N1981" s="8"/>
      <c r="O1981" s="8"/>
      <c r="P1981" s="8"/>
      <c r="Q1981" s="73"/>
      <c r="R1981" s="73"/>
      <c r="S1981" s="8"/>
      <c r="T1981" s="8"/>
    </row>
    <row r="1982" spans="1:20" ht="1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8"/>
      <c r="N1982" s="8"/>
      <c r="O1982" s="8"/>
      <c r="P1982" s="8"/>
      <c r="Q1982" s="73"/>
      <c r="R1982" s="73"/>
      <c r="S1982" s="8"/>
      <c r="T1982" s="8"/>
    </row>
    <row r="1983" spans="1:20" ht="1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8"/>
      <c r="N1983" s="8"/>
      <c r="O1983" s="8"/>
      <c r="P1983" s="8"/>
      <c r="Q1983" s="73"/>
      <c r="R1983" s="73"/>
      <c r="S1983" s="8"/>
      <c r="T1983" s="8"/>
    </row>
    <row r="1984" spans="1:20" ht="1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8"/>
      <c r="N1984" s="8"/>
      <c r="O1984" s="8"/>
      <c r="P1984" s="8"/>
      <c r="Q1984" s="73"/>
      <c r="R1984" s="73"/>
      <c r="S1984" s="8"/>
      <c r="T1984" s="8"/>
    </row>
    <row r="1985" spans="1:20" ht="1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8"/>
      <c r="N1985" s="8"/>
      <c r="O1985" s="8"/>
      <c r="P1985" s="8"/>
      <c r="Q1985" s="73"/>
      <c r="R1985" s="73"/>
      <c r="S1985" s="8"/>
      <c r="T1985" s="8"/>
    </row>
    <row r="1986" spans="1:20" ht="1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8"/>
      <c r="N1986" s="8"/>
      <c r="O1986" s="8"/>
      <c r="P1986" s="8"/>
      <c r="Q1986" s="73"/>
      <c r="R1986" s="73"/>
      <c r="S1986" s="8"/>
      <c r="T1986" s="8"/>
    </row>
    <row r="1987" spans="1:20" ht="1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8"/>
      <c r="N1987" s="8"/>
      <c r="O1987" s="8"/>
      <c r="P1987" s="8"/>
      <c r="Q1987" s="73"/>
      <c r="R1987" s="73"/>
      <c r="S1987" s="8"/>
      <c r="T1987" s="8"/>
    </row>
    <row r="1988" spans="1:20" ht="1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8"/>
      <c r="N1988" s="8"/>
      <c r="O1988" s="8"/>
      <c r="P1988" s="8"/>
      <c r="Q1988" s="73"/>
      <c r="R1988" s="73"/>
      <c r="S1988" s="8"/>
      <c r="T1988" s="8"/>
    </row>
    <row r="1989" spans="1:20" ht="1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8"/>
      <c r="N1989" s="8"/>
      <c r="O1989" s="8"/>
      <c r="P1989" s="8"/>
      <c r="Q1989" s="73"/>
      <c r="R1989" s="73"/>
      <c r="S1989" s="8"/>
      <c r="T1989" s="8"/>
    </row>
    <row r="1990" spans="1:20" ht="1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8"/>
      <c r="N1990" s="8"/>
      <c r="O1990" s="8"/>
      <c r="P1990" s="8"/>
      <c r="Q1990" s="73"/>
      <c r="R1990" s="73"/>
      <c r="S1990" s="8"/>
      <c r="T1990" s="8"/>
    </row>
    <row r="1991" spans="1:20" ht="1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8"/>
      <c r="N1991" s="8"/>
      <c r="O1991" s="8"/>
      <c r="P1991" s="8"/>
      <c r="Q1991" s="73"/>
      <c r="R1991" s="73"/>
      <c r="S1991" s="8"/>
      <c r="T1991" s="8"/>
    </row>
    <row r="1992" spans="1:20" ht="1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8"/>
      <c r="N1992" s="8"/>
      <c r="O1992" s="8"/>
      <c r="P1992" s="8"/>
      <c r="Q1992" s="73"/>
      <c r="R1992" s="73"/>
      <c r="S1992" s="8"/>
      <c r="T1992" s="8"/>
    </row>
    <row r="1993" spans="1:20" ht="1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8"/>
      <c r="N1993" s="8"/>
      <c r="O1993" s="8"/>
      <c r="P1993" s="8"/>
      <c r="Q1993" s="73"/>
      <c r="R1993" s="73"/>
      <c r="S1993" s="8"/>
      <c r="T1993" s="8"/>
    </row>
    <row r="1994" spans="1:20" ht="1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8"/>
      <c r="N1994" s="8"/>
      <c r="O1994" s="8"/>
      <c r="P1994" s="8"/>
      <c r="Q1994" s="73"/>
      <c r="R1994" s="73"/>
      <c r="S1994" s="8"/>
      <c r="T1994" s="8"/>
    </row>
    <row r="1995" spans="1:20" ht="1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8"/>
      <c r="N1995" s="8"/>
      <c r="O1995" s="8"/>
      <c r="P1995" s="8"/>
      <c r="Q1995" s="73"/>
      <c r="R1995" s="73"/>
      <c r="S1995" s="8"/>
      <c r="T1995" s="8"/>
    </row>
    <row r="1996" spans="1:20" ht="1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8"/>
      <c r="N1996" s="8"/>
      <c r="O1996" s="8"/>
      <c r="P1996" s="8"/>
      <c r="Q1996" s="73"/>
      <c r="R1996" s="73"/>
      <c r="S1996" s="8"/>
      <c r="T1996" s="8"/>
    </row>
    <row r="1997" spans="1:20" ht="1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8"/>
      <c r="N1997" s="8"/>
      <c r="O1997" s="8"/>
      <c r="P1997" s="8"/>
      <c r="Q1997" s="73"/>
      <c r="R1997" s="73"/>
      <c r="S1997" s="8"/>
      <c r="T1997" s="8"/>
    </row>
    <row r="1998" spans="1:20" ht="1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8"/>
      <c r="N1998" s="8"/>
      <c r="O1998" s="8"/>
      <c r="P1998" s="8"/>
      <c r="Q1998" s="73"/>
      <c r="R1998" s="73"/>
      <c r="S1998" s="8"/>
      <c r="T1998" s="8"/>
    </row>
    <row r="1999" spans="1:20" ht="1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8"/>
      <c r="N1999" s="8"/>
      <c r="O1999" s="8"/>
      <c r="P1999" s="8"/>
      <c r="Q1999" s="73"/>
      <c r="R1999" s="73"/>
      <c r="S1999" s="8"/>
      <c r="T1999" s="8"/>
    </row>
    <row r="2000" spans="1:20" ht="1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8"/>
      <c r="N2000" s="8"/>
      <c r="O2000" s="8"/>
      <c r="P2000" s="8"/>
      <c r="Q2000" s="73"/>
      <c r="R2000" s="73"/>
      <c r="S2000" s="8"/>
      <c r="T2000" s="8"/>
    </row>
    <row r="2001" spans="1:20" ht="1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8"/>
      <c r="N2001" s="8"/>
      <c r="O2001" s="8"/>
      <c r="P2001" s="8"/>
      <c r="Q2001" s="73"/>
      <c r="R2001" s="73"/>
      <c r="S2001" s="8"/>
      <c r="T2001" s="8"/>
    </row>
    <row r="2002" spans="1:20" ht="1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8"/>
      <c r="N2002" s="8"/>
      <c r="O2002" s="8"/>
      <c r="P2002" s="8"/>
      <c r="Q2002" s="73"/>
      <c r="R2002" s="73"/>
      <c r="S2002" s="8"/>
      <c r="T2002" s="8"/>
    </row>
    <row r="2003" spans="1:20" ht="15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8"/>
      <c r="N2003" s="8"/>
      <c r="O2003" s="8"/>
      <c r="P2003" s="8"/>
      <c r="Q2003" s="73"/>
      <c r="R2003" s="73"/>
      <c r="S2003" s="8"/>
      <c r="T2003" s="8"/>
    </row>
    <row r="2004" spans="1:20" ht="15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8"/>
      <c r="N2004" s="8"/>
      <c r="O2004" s="8"/>
      <c r="P2004" s="8"/>
      <c r="Q2004" s="73"/>
      <c r="R2004" s="73"/>
      <c r="S2004" s="8"/>
      <c r="T2004" s="8"/>
    </row>
    <row r="2005" spans="1:20" ht="15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8"/>
      <c r="N2005" s="8"/>
      <c r="O2005" s="8"/>
      <c r="P2005" s="8"/>
      <c r="Q2005" s="73"/>
      <c r="R2005" s="73"/>
      <c r="S2005" s="8"/>
      <c r="T2005" s="8"/>
    </row>
    <row r="2006" spans="1:20" ht="15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8"/>
      <c r="N2006" s="8"/>
      <c r="O2006" s="8"/>
      <c r="P2006" s="8"/>
      <c r="Q2006" s="73"/>
      <c r="R2006" s="73"/>
      <c r="S2006" s="8"/>
      <c r="T2006" s="8"/>
    </row>
    <row r="2007" spans="1:20" ht="15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8"/>
      <c r="N2007" s="8"/>
      <c r="O2007" s="8"/>
      <c r="P2007" s="8"/>
      <c r="Q2007" s="73"/>
      <c r="R2007" s="73"/>
      <c r="S2007" s="8"/>
      <c r="T2007" s="8"/>
    </row>
    <row r="2008" spans="1:20" ht="1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8"/>
      <c r="N2008" s="8"/>
      <c r="O2008" s="8"/>
      <c r="P2008" s="8"/>
      <c r="Q2008" s="73"/>
      <c r="R2008" s="73"/>
      <c r="S2008" s="8"/>
      <c r="T2008" s="8"/>
    </row>
    <row r="2009" spans="1:20" ht="1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8"/>
      <c r="N2009" s="8"/>
      <c r="O2009" s="8"/>
      <c r="P2009" s="8"/>
      <c r="Q2009" s="73"/>
      <c r="R2009" s="73"/>
      <c r="S2009" s="8"/>
      <c r="T2009" s="8"/>
    </row>
    <row r="2010" spans="1:20" ht="1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8"/>
      <c r="N2010" s="8"/>
      <c r="O2010" s="8"/>
      <c r="P2010" s="8"/>
      <c r="Q2010" s="73"/>
      <c r="R2010" s="73"/>
      <c r="S2010" s="8"/>
      <c r="T2010" s="8"/>
    </row>
    <row r="2011" spans="1:20" ht="15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8"/>
      <c r="N2011" s="8"/>
      <c r="O2011" s="8"/>
      <c r="P2011" s="8"/>
      <c r="Q2011" s="73"/>
      <c r="R2011" s="73"/>
      <c r="S2011" s="8"/>
      <c r="T2011" s="8"/>
    </row>
    <row r="2012" spans="1:20" ht="15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8"/>
      <c r="N2012" s="8"/>
      <c r="O2012" s="8"/>
      <c r="P2012" s="8"/>
      <c r="Q2012" s="73"/>
      <c r="R2012" s="73"/>
      <c r="S2012" s="8"/>
      <c r="T2012" s="8"/>
    </row>
    <row r="2013" spans="1:20" ht="15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8"/>
      <c r="N2013" s="8"/>
      <c r="O2013" s="8"/>
      <c r="P2013" s="8"/>
      <c r="Q2013" s="73"/>
      <c r="R2013" s="73"/>
      <c r="S2013" s="8"/>
      <c r="T2013" s="8"/>
    </row>
    <row r="2014" spans="1:20" ht="15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8"/>
      <c r="N2014" s="8"/>
      <c r="O2014" s="8"/>
      <c r="P2014" s="8"/>
      <c r="Q2014" s="73"/>
      <c r="R2014" s="73"/>
      <c r="S2014" s="8"/>
      <c r="T2014" s="8"/>
    </row>
    <row r="2015" spans="1:20" ht="15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8"/>
      <c r="N2015" s="8"/>
      <c r="O2015" s="8"/>
      <c r="P2015" s="8"/>
      <c r="Q2015" s="73"/>
      <c r="R2015" s="73"/>
      <c r="S2015" s="8"/>
      <c r="T2015" s="8"/>
    </row>
    <row r="2016" spans="1:20" ht="1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8"/>
      <c r="N2016" s="8"/>
      <c r="O2016" s="8"/>
      <c r="P2016" s="8"/>
      <c r="Q2016" s="73"/>
      <c r="R2016" s="73"/>
      <c r="S2016" s="8"/>
      <c r="T2016" s="8"/>
    </row>
    <row r="2017" spans="1:20" ht="1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8"/>
      <c r="N2017" s="8"/>
      <c r="O2017" s="8"/>
      <c r="P2017" s="8"/>
      <c r="Q2017" s="73"/>
      <c r="R2017" s="73"/>
      <c r="S2017" s="8"/>
      <c r="T2017" s="8"/>
    </row>
    <row r="2018" spans="1:20" ht="1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8"/>
      <c r="N2018" s="8"/>
      <c r="O2018" s="8"/>
      <c r="P2018" s="8"/>
      <c r="Q2018" s="73"/>
      <c r="R2018" s="73"/>
      <c r="S2018" s="8"/>
      <c r="T2018" s="8"/>
    </row>
    <row r="2019" spans="1:20" ht="15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8"/>
      <c r="N2019" s="8"/>
      <c r="O2019" s="8"/>
      <c r="P2019" s="8"/>
      <c r="Q2019" s="73"/>
      <c r="R2019" s="73"/>
      <c r="S2019" s="8"/>
      <c r="T2019" s="8"/>
    </row>
    <row r="2020" spans="1:20" ht="15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8"/>
      <c r="N2020" s="8"/>
      <c r="O2020" s="8"/>
      <c r="P2020" s="8"/>
      <c r="Q2020" s="73"/>
      <c r="R2020" s="73"/>
      <c r="S2020" s="8"/>
      <c r="T2020" s="8"/>
    </row>
    <row r="2021" spans="1:20" ht="15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8"/>
      <c r="N2021" s="8"/>
      <c r="O2021" s="8"/>
      <c r="P2021" s="8"/>
      <c r="Q2021" s="73"/>
      <c r="R2021" s="73"/>
      <c r="S2021" s="8"/>
      <c r="T2021" s="8"/>
    </row>
    <row r="2022" spans="1:20" ht="15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8"/>
      <c r="N2022" s="8"/>
      <c r="O2022" s="8"/>
      <c r="P2022" s="8"/>
      <c r="Q2022" s="73"/>
      <c r="R2022" s="73"/>
      <c r="S2022" s="8"/>
      <c r="T2022" s="8"/>
    </row>
    <row r="2023" spans="1:20" ht="15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8"/>
      <c r="N2023" s="8"/>
      <c r="O2023" s="8"/>
      <c r="P2023" s="8"/>
      <c r="Q2023" s="73"/>
      <c r="R2023" s="73"/>
      <c r="S2023" s="8"/>
      <c r="T2023" s="8"/>
    </row>
    <row r="2024" spans="1:20" ht="1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8"/>
      <c r="N2024" s="8"/>
      <c r="O2024" s="8"/>
      <c r="P2024" s="8"/>
      <c r="Q2024" s="73"/>
      <c r="R2024" s="73"/>
      <c r="S2024" s="8"/>
      <c r="T2024" s="8"/>
    </row>
    <row r="2025" spans="1:20" ht="1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8"/>
      <c r="N2025" s="8"/>
      <c r="O2025" s="8"/>
      <c r="P2025" s="8"/>
      <c r="Q2025" s="73"/>
      <c r="R2025" s="73"/>
      <c r="S2025" s="8"/>
      <c r="T2025" s="8"/>
    </row>
    <row r="2026" spans="1:20" ht="15">
      <c r="A2026" s="13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8"/>
      <c r="N2026" s="8"/>
      <c r="O2026" s="8"/>
      <c r="P2026" s="8"/>
      <c r="Q2026" s="73"/>
      <c r="R2026" s="73"/>
      <c r="S2026" s="8"/>
      <c r="T2026" s="8"/>
    </row>
    <row r="2027" spans="1:20" ht="15">
      <c r="A2027" s="13"/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8"/>
      <c r="N2027" s="8"/>
      <c r="O2027" s="8"/>
      <c r="P2027" s="8"/>
      <c r="Q2027" s="73"/>
      <c r="R2027" s="73"/>
      <c r="S2027" s="8"/>
      <c r="T2027" s="8"/>
    </row>
    <row r="2028" spans="1:20" ht="15">
      <c r="A2028" s="13"/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8"/>
      <c r="N2028" s="8"/>
      <c r="O2028" s="8"/>
      <c r="P2028" s="8"/>
      <c r="Q2028" s="73"/>
      <c r="R2028" s="73"/>
      <c r="S2028" s="8"/>
      <c r="T2028" s="8"/>
    </row>
    <row r="2029" spans="1:20" ht="15">
      <c r="A2029" s="13"/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8"/>
      <c r="N2029" s="8"/>
      <c r="O2029" s="8"/>
      <c r="P2029" s="8"/>
      <c r="Q2029" s="73"/>
      <c r="R2029" s="73"/>
      <c r="S2029" s="8"/>
      <c r="T2029" s="8"/>
    </row>
    <row r="2030" spans="1:20" ht="15">
      <c r="A2030" s="13"/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8"/>
      <c r="N2030" s="8"/>
      <c r="O2030" s="8"/>
      <c r="P2030" s="8"/>
      <c r="Q2030" s="73"/>
      <c r="R2030" s="73"/>
      <c r="S2030" s="8"/>
      <c r="T2030" s="8"/>
    </row>
    <row r="2031" spans="1:20" ht="15">
      <c r="A2031" s="13"/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8"/>
      <c r="N2031" s="8"/>
      <c r="O2031" s="8"/>
      <c r="P2031" s="8"/>
      <c r="Q2031" s="73"/>
      <c r="R2031" s="73"/>
      <c r="S2031" s="8"/>
      <c r="T2031" s="8"/>
    </row>
    <row r="2032" spans="1:20" ht="15">
      <c r="A2032" s="13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8"/>
      <c r="N2032" s="8"/>
      <c r="O2032" s="8"/>
      <c r="P2032" s="8"/>
      <c r="Q2032" s="73"/>
      <c r="R2032" s="73"/>
      <c r="S2032" s="8"/>
      <c r="T2032" s="8"/>
    </row>
    <row r="2033" spans="1:20" ht="15">
      <c r="A2033" s="13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8"/>
      <c r="N2033" s="8"/>
      <c r="O2033" s="8"/>
      <c r="P2033" s="8"/>
      <c r="Q2033" s="73"/>
      <c r="R2033" s="73"/>
      <c r="S2033" s="8"/>
      <c r="T2033" s="8"/>
    </row>
    <row r="2034" spans="1:20" ht="15">
      <c r="A2034" s="13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8"/>
      <c r="N2034" s="8"/>
      <c r="O2034" s="8"/>
      <c r="P2034" s="8"/>
      <c r="Q2034" s="73"/>
      <c r="R2034" s="73"/>
      <c r="S2034" s="8"/>
      <c r="T2034" s="8"/>
    </row>
    <row r="2035" spans="1:20" ht="15">
      <c r="A2035" s="13"/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8"/>
      <c r="N2035" s="8"/>
      <c r="O2035" s="8"/>
      <c r="P2035" s="8"/>
      <c r="Q2035" s="73"/>
      <c r="R2035" s="73"/>
      <c r="S2035" s="8"/>
      <c r="T2035" s="8"/>
    </row>
    <row r="2036" spans="1:20" ht="15">
      <c r="A2036" s="13"/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8"/>
      <c r="N2036" s="8"/>
      <c r="O2036" s="8"/>
      <c r="P2036" s="8"/>
      <c r="Q2036" s="73"/>
      <c r="R2036" s="73"/>
      <c r="S2036" s="8"/>
      <c r="T2036" s="8"/>
    </row>
    <row r="2037" spans="1:20" ht="15">
      <c r="A2037" s="13"/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8"/>
      <c r="N2037" s="8"/>
      <c r="O2037" s="8"/>
      <c r="P2037" s="8"/>
      <c r="Q2037" s="73"/>
      <c r="R2037" s="73"/>
      <c r="S2037" s="8"/>
      <c r="T2037" s="8"/>
    </row>
    <row r="2038" spans="1:20" ht="15">
      <c r="A2038" s="13"/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8"/>
      <c r="N2038" s="8"/>
      <c r="O2038" s="8"/>
      <c r="P2038" s="8"/>
      <c r="Q2038" s="73"/>
      <c r="R2038" s="73"/>
      <c r="S2038" s="8"/>
      <c r="T2038" s="8"/>
    </row>
    <row r="2039" spans="1:20" ht="15">
      <c r="A2039" s="13"/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8"/>
      <c r="N2039" s="8"/>
      <c r="O2039" s="8"/>
      <c r="P2039" s="8"/>
      <c r="Q2039" s="73"/>
      <c r="R2039" s="73"/>
      <c r="S2039" s="8"/>
      <c r="T2039" s="8"/>
    </row>
    <row r="2040" spans="1:20" ht="15">
      <c r="A2040" s="13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8"/>
      <c r="N2040" s="8"/>
      <c r="O2040" s="8"/>
      <c r="P2040" s="8"/>
      <c r="Q2040" s="73"/>
      <c r="R2040" s="73"/>
      <c r="S2040" s="8"/>
      <c r="T2040" s="8"/>
    </row>
    <row r="2041" spans="1:20" ht="15">
      <c r="A2041" s="13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8"/>
      <c r="N2041" s="8"/>
      <c r="O2041" s="8"/>
      <c r="P2041" s="8"/>
      <c r="Q2041" s="73"/>
      <c r="R2041" s="73"/>
      <c r="S2041" s="8"/>
      <c r="T2041" s="8"/>
    </row>
    <row r="2042" spans="1:20" ht="15">
      <c r="A2042" s="13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8"/>
      <c r="N2042" s="8"/>
      <c r="O2042" s="8"/>
      <c r="P2042" s="8"/>
      <c r="Q2042" s="73"/>
      <c r="R2042" s="73"/>
      <c r="S2042" s="8"/>
      <c r="T2042" s="8"/>
    </row>
    <row r="2043" spans="1:20" ht="15">
      <c r="A2043" s="13"/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8"/>
      <c r="N2043" s="8"/>
      <c r="O2043" s="8"/>
      <c r="P2043" s="8"/>
      <c r="Q2043" s="73"/>
      <c r="R2043" s="73"/>
      <c r="S2043" s="8"/>
      <c r="T2043" s="8"/>
    </row>
    <row r="2044" spans="1:20" ht="15">
      <c r="A2044" s="13"/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8"/>
      <c r="N2044" s="8"/>
      <c r="O2044" s="8"/>
      <c r="P2044" s="8"/>
      <c r="Q2044" s="73"/>
      <c r="R2044" s="73"/>
      <c r="S2044" s="8"/>
      <c r="T2044" s="8"/>
    </row>
    <row r="2045" spans="1:20" ht="15">
      <c r="A2045" s="13"/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8"/>
      <c r="N2045" s="8"/>
      <c r="O2045" s="8"/>
      <c r="P2045" s="8"/>
      <c r="Q2045" s="73"/>
      <c r="R2045" s="73"/>
      <c r="S2045" s="8"/>
      <c r="T2045" s="8"/>
    </row>
    <row r="2046" spans="1:20" ht="15">
      <c r="A2046" s="13"/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8"/>
      <c r="N2046" s="8"/>
      <c r="O2046" s="8"/>
      <c r="P2046" s="8"/>
      <c r="Q2046" s="73"/>
      <c r="R2046" s="73"/>
      <c r="S2046" s="8"/>
      <c r="T2046" s="8"/>
    </row>
    <row r="2047" spans="1:20" ht="15">
      <c r="A2047" s="13"/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8"/>
      <c r="N2047" s="8"/>
      <c r="O2047" s="8"/>
      <c r="P2047" s="8"/>
      <c r="Q2047" s="73"/>
      <c r="R2047" s="73"/>
      <c r="S2047" s="8"/>
      <c r="T2047" s="8"/>
    </row>
    <row r="2048" spans="1:20" ht="15">
      <c r="A2048" s="13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8"/>
      <c r="N2048" s="8"/>
      <c r="O2048" s="8"/>
      <c r="P2048" s="8"/>
      <c r="Q2048" s="73"/>
      <c r="R2048" s="73"/>
      <c r="S2048" s="8"/>
      <c r="T2048" s="8"/>
    </row>
    <row r="2049" spans="1:20" ht="15">
      <c r="A2049" s="13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8"/>
      <c r="N2049" s="8"/>
      <c r="O2049" s="8"/>
      <c r="P2049" s="8"/>
      <c r="Q2049" s="73"/>
      <c r="R2049" s="73"/>
      <c r="S2049" s="8"/>
      <c r="T2049" s="8"/>
    </row>
    <row r="2050" spans="1:20" ht="15">
      <c r="A2050" s="13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8"/>
      <c r="N2050" s="8"/>
      <c r="O2050" s="8"/>
      <c r="P2050" s="8"/>
      <c r="Q2050" s="73"/>
      <c r="R2050" s="73"/>
      <c r="S2050" s="8"/>
      <c r="T2050" s="8"/>
    </row>
    <row r="2051" spans="1:20" ht="15">
      <c r="A2051" s="13"/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8"/>
      <c r="N2051" s="8"/>
      <c r="O2051" s="8"/>
      <c r="P2051" s="8"/>
      <c r="Q2051" s="73"/>
      <c r="R2051" s="73"/>
      <c r="S2051" s="8"/>
      <c r="T2051" s="8"/>
    </row>
    <row r="2052" spans="1:20" ht="15">
      <c r="A2052" s="13"/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8"/>
      <c r="N2052" s="8"/>
      <c r="O2052" s="8"/>
      <c r="P2052" s="8"/>
      <c r="Q2052" s="73"/>
      <c r="R2052" s="73"/>
      <c r="S2052" s="8"/>
      <c r="T2052" s="8"/>
    </row>
    <row r="2053" spans="1:20" ht="15">
      <c r="A2053" s="13"/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8"/>
      <c r="N2053" s="8"/>
      <c r="O2053" s="8"/>
      <c r="P2053" s="8"/>
      <c r="Q2053" s="73"/>
      <c r="R2053" s="73"/>
      <c r="S2053" s="8"/>
      <c r="T2053" s="8"/>
    </row>
    <row r="2054" spans="1:20" ht="15">
      <c r="A2054" s="13"/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8"/>
      <c r="N2054" s="8"/>
      <c r="O2054" s="8"/>
      <c r="P2054" s="8"/>
      <c r="Q2054" s="73"/>
      <c r="R2054" s="73"/>
      <c r="S2054" s="8"/>
      <c r="T2054" s="8"/>
    </row>
    <row r="2055" spans="1:20" ht="15">
      <c r="A2055" s="13"/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8"/>
      <c r="N2055" s="8"/>
      <c r="O2055" s="8"/>
      <c r="P2055" s="8"/>
      <c r="Q2055" s="73"/>
      <c r="R2055" s="73"/>
      <c r="S2055" s="8"/>
      <c r="T2055" s="8"/>
    </row>
    <row r="2056" spans="1:20" ht="15">
      <c r="A2056" s="13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8"/>
      <c r="N2056" s="8"/>
      <c r="O2056" s="8"/>
      <c r="P2056" s="8"/>
      <c r="Q2056" s="73"/>
      <c r="R2056" s="73"/>
      <c r="S2056" s="8"/>
      <c r="T2056" s="8"/>
    </row>
    <row r="2057" spans="1:20" ht="15">
      <c r="A2057" s="13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8"/>
      <c r="N2057" s="8"/>
      <c r="O2057" s="8"/>
      <c r="P2057" s="8"/>
      <c r="Q2057" s="73"/>
      <c r="R2057" s="73"/>
      <c r="S2057" s="8"/>
      <c r="T2057" s="8"/>
    </row>
    <row r="2058" spans="1:20" ht="15">
      <c r="A2058" s="13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8"/>
      <c r="N2058" s="8"/>
      <c r="O2058" s="8"/>
      <c r="P2058" s="8"/>
      <c r="Q2058" s="73"/>
      <c r="R2058" s="73"/>
      <c r="S2058" s="8"/>
      <c r="T2058" s="8"/>
    </row>
    <row r="2059" spans="1:20" ht="15">
      <c r="A2059" s="13"/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8"/>
      <c r="N2059" s="8"/>
      <c r="O2059" s="8"/>
      <c r="P2059" s="8"/>
      <c r="Q2059" s="73"/>
      <c r="R2059" s="73"/>
      <c r="S2059" s="8"/>
      <c r="T2059" s="8"/>
    </row>
    <row r="2060" spans="1:20" ht="15">
      <c r="A2060" s="13"/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8"/>
      <c r="N2060" s="8"/>
      <c r="O2060" s="8"/>
      <c r="P2060" s="8"/>
      <c r="Q2060" s="73"/>
      <c r="R2060" s="73"/>
      <c r="S2060" s="8"/>
      <c r="T2060" s="8"/>
    </row>
    <row r="2061" spans="1:20" ht="15">
      <c r="A2061" s="13"/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8"/>
      <c r="N2061" s="8"/>
      <c r="O2061" s="8"/>
      <c r="P2061" s="8"/>
      <c r="Q2061" s="73"/>
      <c r="R2061" s="73"/>
      <c r="S2061" s="8"/>
      <c r="T2061" s="8"/>
    </row>
    <row r="2062" spans="1:20" ht="15">
      <c r="A2062" s="13"/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8"/>
      <c r="N2062" s="8"/>
      <c r="O2062" s="8"/>
      <c r="P2062" s="8"/>
      <c r="Q2062" s="73"/>
      <c r="R2062" s="73"/>
      <c r="S2062" s="8"/>
      <c r="T2062" s="8"/>
    </row>
    <row r="2063" spans="1:20" ht="15">
      <c r="A2063" s="13"/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8"/>
      <c r="N2063" s="8"/>
      <c r="O2063" s="8"/>
      <c r="P2063" s="8"/>
      <c r="Q2063" s="73"/>
      <c r="R2063" s="73"/>
      <c r="S2063" s="8"/>
      <c r="T2063" s="8"/>
    </row>
    <row r="2064" spans="1:20" ht="15">
      <c r="A2064" s="13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8"/>
      <c r="N2064" s="8"/>
      <c r="O2064" s="8"/>
      <c r="P2064" s="8"/>
      <c r="Q2064" s="73"/>
      <c r="R2064" s="73"/>
      <c r="S2064" s="8"/>
      <c r="T2064" s="8"/>
    </row>
    <row r="2065" spans="1:20" ht="15">
      <c r="A2065" s="13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8"/>
      <c r="N2065" s="8"/>
      <c r="O2065" s="8"/>
      <c r="P2065" s="8"/>
      <c r="Q2065" s="73"/>
      <c r="R2065" s="73"/>
      <c r="S2065" s="8"/>
      <c r="T2065" s="8"/>
    </row>
    <row r="2066" spans="1:20" ht="15">
      <c r="A2066" s="13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8"/>
      <c r="N2066" s="8"/>
      <c r="O2066" s="8"/>
      <c r="P2066" s="8"/>
      <c r="Q2066" s="73"/>
      <c r="R2066" s="73"/>
      <c r="S2066" s="8"/>
      <c r="T2066" s="8"/>
    </row>
    <row r="2067" spans="1:20" ht="15">
      <c r="A2067" s="13"/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8"/>
      <c r="N2067" s="8"/>
      <c r="O2067" s="8"/>
      <c r="P2067" s="8"/>
      <c r="Q2067" s="73"/>
      <c r="R2067" s="73"/>
      <c r="S2067" s="8"/>
      <c r="T2067" s="8"/>
    </row>
    <row r="2068" spans="1:20" ht="15">
      <c r="A2068" s="13"/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8"/>
      <c r="N2068" s="8"/>
      <c r="O2068" s="8"/>
      <c r="P2068" s="8"/>
      <c r="Q2068" s="73"/>
      <c r="R2068" s="73"/>
      <c r="S2068" s="8"/>
      <c r="T2068" s="8"/>
    </row>
    <row r="2069" spans="1:20" ht="15">
      <c r="A2069" s="13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8"/>
      <c r="N2069" s="8"/>
      <c r="O2069" s="8"/>
      <c r="P2069" s="8"/>
      <c r="Q2069" s="73"/>
      <c r="R2069" s="73"/>
      <c r="S2069" s="8"/>
      <c r="T2069" s="8"/>
    </row>
    <row r="2070" spans="1:20" ht="15">
      <c r="A2070" s="13"/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8"/>
      <c r="N2070" s="8"/>
      <c r="O2070" s="8"/>
      <c r="P2070" s="8"/>
      <c r="Q2070" s="73"/>
      <c r="R2070" s="73"/>
      <c r="S2070" s="8"/>
      <c r="T2070" s="8"/>
    </row>
    <row r="2071" spans="1:20" ht="15">
      <c r="A2071" s="13"/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8"/>
      <c r="N2071" s="8"/>
      <c r="O2071" s="8"/>
      <c r="P2071" s="8"/>
      <c r="Q2071" s="73"/>
      <c r="R2071" s="73"/>
      <c r="S2071" s="8"/>
      <c r="T2071" s="8"/>
    </row>
    <row r="2072" spans="1:20" ht="15">
      <c r="A2072" s="13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8"/>
      <c r="N2072" s="8"/>
      <c r="O2072" s="8"/>
      <c r="P2072" s="8"/>
      <c r="Q2072" s="73"/>
      <c r="R2072" s="73"/>
      <c r="S2072" s="8"/>
      <c r="T2072" s="8"/>
    </row>
    <row r="2073" spans="1:20" ht="15">
      <c r="A2073" s="13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8"/>
      <c r="N2073" s="8"/>
      <c r="O2073" s="8"/>
      <c r="P2073" s="8"/>
      <c r="Q2073" s="73"/>
      <c r="R2073" s="73"/>
      <c r="S2073" s="8"/>
      <c r="T2073" s="8"/>
    </row>
    <row r="2074" spans="1:20" ht="15">
      <c r="A2074" s="13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8"/>
      <c r="N2074" s="8"/>
      <c r="O2074" s="8"/>
      <c r="P2074" s="8"/>
      <c r="Q2074" s="73"/>
      <c r="R2074" s="73"/>
      <c r="S2074" s="8"/>
      <c r="T2074" s="8"/>
    </row>
    <row r="2075" spans="1:20" ht="15">
      <c r="A2075" s="13"/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8"/>
      <c r="N2075" s="8"/>
      <c r="O2075" s="8"/>
      <c r="P2075" s="8"/>
      <c r="Q2075" s="73"/>
      <c r="R2075" s="73"/>
      <c r="S2075" s="8"/>
      <c r="T2075" s="8"/>
    </row>
    <row r="2076" spans="1:20" ht="15">
      <c r="A2076" s="13"/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8"/>
      <c r="N2076" s="8"/>
      <c r="O2076" s="8"/>
      <c r="P2076" s="8"/>
      <c r="Q2076" s="73"/>
      <c r="R2076" s="73"/>
      <c r="S2076" s="8"/>
      <c r="T2076" s="8"/>
    </row>
    <row r="2077" spans="1:20" ht="15">
      <c r="A2077" s="13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8"/>
      <c r="N2077" s="8"/>
      <c r="O2077" s="8"/>
      <c r="P2077" s="8"/>
      <c r="Q2077" s="73"/>
      <c r="R2077" s="73"/>
      <c r="S2077" s="8"/>
      <c r="T2077" s="8"/>
    </row>
    <row r="2078" spans="1:20" ht="15">
      <c r="A2078" s="13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8"/>
      <c r="N2078" s="8"/>
      <c r="O2078" s="8"/>
      <c r="P2078" s="8"/>
      <c r="Q2078" s="73"/>
      <c r="R2078" s="73"/>
      <c r="S2078" s="8"/>
      <c r="T2078" s="8"/>
    </row>
    <row r="2079" spans="1:20" ht="15">
      <c r="A2079" s="13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8"/>
      <c r="N2079" s="8"/>
      <c r="O2079" s="8"/>
      <c r="P2079" s="8"/>
      <c r="Q2079" s="73"/>
      <c r="R2079" s="73"/>
      <c r="S2079" s="8"/>
      <c r="T2079" s="8"/>
    </row>
    <row r="2080" spans="1:20" ht="15">
      <c r="A2080" s="13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8"/>
      <c r="N2080" s="8"/>
      <c r="O2080" s="8"/>
      <c r="P2080" s="8"/>
      <c r="Q2080" s="73"/>
      <c r="R2080" s="73"/>
      <c r="S2080" s="8"/>
      <c r="T2080" s="8"/>
    </row>
    <row r="2081" spans="1:20" ht="15">
      <c r="A2081" s="13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8"/>
      <c r="N2081" s="8"/>
      <c r="O2081" s="8"/>
      <c r="P2081" s="8"/>
      <c r="Q2081" s="73"/>
      <c r="R2081" s="73"/>
      <c r="S2081" s="8"/>
      <c r="T2081" s="8"/>
    </row>
    <row r="2082" spans="1:20" ht="15">
      <c r="A2082" s="13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8"/>
      <c r="N2082" s="8"/>
      <c r="O2082" s="8"/>
      <c r="P2082" s="8"/>
      <c r="Q2082" s="73"/>
      <c r="R2082" s="73"/>
      <c r="S2082" s="8"/>
      <c r="T2082" s="8"/>
    </row>
    <row r="2083" spans="1:20" ht="15">
      <c r="A2083" s="13"/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8"/>
      <c r="N2083" s="8"/>
      <c r="O2083" s="8"/>
      <c r="P2083" s="8"/>
      <c r="Q2083" s="73"/>
      <c r="R2083" s="73"/>
      <c r="S2083" s="8"/>
      <c r="T2083" s="8"/>
    </row>
    <row r="2084" spans="1:20" ht="15">
      <c r="A2084" s="13"/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8"/>
      <c r="N2084" s="8"/>
      <c r="O2084" s="8"/>
      <c r="P2084" s="8"/>
      <c r="Q2084" s="73"/>
      <c r="R2084" s="73"/>
      <c r="S2084" s="8"/>
      <c r="T2084" s="8"/>
    </row>
    <row r="2085" spans="1:20" ht="15">
      <c r="A2085" s="13"/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8"/>
      <c r="N2085" s="8"/>
      <c r="O2085" s="8"/>
      <c r="P2085" s="8"/>
      <c r="Q2085" s="73"/>
      <c r="R2085" s="73"/>
      <c r="S2085" s="8"/>
      <c r="T2085" s="8"/>
    </row>
    <row r="2086" spans="1:20" ht="15">
      <c r="A2086" s="13"/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8"/>
      <c r="N2086" s="8"/>
      <c r="O2086" s="8"/>
      <c r="P2086" s="8"/>
      <c r="Q2086" s="73"/>
      <c r="R2086" s="73"/>
      <c r="S2086" s="8"/>
      <c r="T2086" s="8"/>
    </row>
    <row r="2087" spans="1:20" ht="15">
      <c r="A2087" s="13"/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8"/>
      <c r="N2087" s="8"/>
      <c r="O2087" s="8"/>
      <c r="P2087" s="8"/>
      <c r="Q2087" s="73"/>
      <c r="R2087" s="73"/>
      <c r="S2087" s="8"/>
      <c r="T2087" s="8"/>
    </row>
    <row r="2088" spans="1:20" ht="15">
      <c r="A2088" s="13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8"/>
      <c r="N2088" s="8"/>
      <c r="O2088" s="8"/>
      <c r="P2088" s="8"/>
      <c r="Q2088" s="73"/>
      <c r="R2088" s="73"/>
      <c r="S2088" s="8"/>
      <c r="T2088" s="8"/>
    </row>
    <row r="2089" spans="1:20" ht="15">
      <c r="A2089" s="13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8"/>
      <c r="N2089" s="8"/>
      <c r="O2089" s="8"/>
      <c r="P2089" s="8"/>
      <c r="Q2089" s="73"/>
      <c r="R2089" s="73"/>
      <c r="S2089" s="8"/>
      <c r="T2089" s="8"/>
    </row>
    <row r="2090" spans="1:20" ht="15">
      <c r="A2090" s="13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8"/>
      <c r="N2090" s="8"/>
      <c r="O2090" s="8"/>
      <c r="P2090" s="8"/>
      <c r="Q2090" s="73"/>
      <c r="R2090" s="73"/>
      <c r="S2090" s="8"/>
      <c r="T2090" s="8"/>
    </row>
    <row r="2091" spans="1:20" ht="15">
      <c r="A2091" s="13"/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8"/>
      <c r="N2091" s="8"/>
      <c r="O2091" s="8"/>
      <c r="P2091" s="8"/>
      <c r="Q2091" s="73"/>
      <c r="R2091" s="73"/>
      <c r="S2091" s="8"/>
      <c r="T2091" s="8"/>
    </row>
    <row r="2092" spans="1:20" ht="15">
      <c r="A2092" s="13"/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8"/>
      <c r="N2092" s="8"/>
      <c r="O2092" s="8"/>
      <c r="P2092" s="8"/>
      <c r="Q2092" s="73"/>
      <c r="R2092" s="73"/>
      <c r="S2092" s="8"/>
      <c r="T2092" s="8"/>
    </row>
    <row r="2093" spans="1:20" ht="15">
      <c r="A2093" s="13"/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8"/>
      <c r="N2093" s="8"/>
      <c r="O2093" s="8"/>
      <c r="P2093" s="8"/>
      <c r="Q2093" s="73"/>
      <c r="R2093" s="73"/>
      <c r="S2093" s="8"/>
      <c r="T2093" s="8"/>
    </row>
    <row r="2094" spans="1:20" ht="15">
      <c r="A2094" s="13"/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8"/>
      <c r="N2094" s="8"/>
      <c r="O2094" s="8"/>
      <c r="P2094" s="8"/>
      <c r="Q2094" s="73"/>
      <c r="R2094" s="73"/>
      <c r="S2094" s="8"/>
      <c r="T2094" s="8"/>
    </row>
    <row r="2095" spans="1:20" ht="15">
      <c r="A2095" s="13"/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8"/>
      <c r="N2095" s="8"/>
      <c r="O2095" s="8"/>
      <c r="P2095" s="8"/>
      <c r="Q2095" s="73"/>
      <c r="R2095" s="73"/>
      <c r="S2095" s="8"/>
      <c r="T2095" s="8"/>
    </row>
    <row r="2096" spans="1:20" ht="15">
      <c r="A2096" s="13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8"/>
      <c r="N2096" s="8"/>
      <c r="O2096" s="8"/>
      <c r="P2096" s="8"/>
      <c r="Q2096" s="73"/>
      <c r="R2096" s="73"/>
      <c r="S2096" s="8"/>
      <c r="T2096" s="8"/>
    </row>
    <row r="2097" spans="1:20" ht="15">
      <c r="A2097" s="13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8"/>
      <c r="N2097" s="8"/>
      <c r="O2097" s="8"/>
      <c r="P2097" s="8"/>
      <c r="Q2097" s="73"/>
      <c r="R2097" s="73"/>
      <c r="S2097" s="8"/>
      <c r="T2097" s="8"/>
    </row>
    <row r="2098" spans="1:20" ht="15">
      <c r="A2098" s="13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8"/>
      <c r="N2098" s="8"/>
      <c r="O2098" s="8"/>
      <c r="P2098" s="8"/>
      <c r="Q2098" s="73"/>
      <c r="R2098" s="73"/>
      <c r="S2098" s="8"/>
      <c r="T2098" s="8"/>
    </row>
    <row r="2099" spans="1:20" ht="15">
      <c r="A2099" s="13"/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8"/>
      <c r="N2099" s="8"/>
      <c r="O2099" s="8"/>
      <c r="P2099" s="8"/>
      <c r="Q2099" s="73"/>
      <c r="R2099" s="73"/>
      <c r="S2099" s="8"/>
      <c r="T2099" s="8"/>
    </row>
    <row r="2100" spans="1:20" ht="15">
      <c r="A2100" s="13"/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8"/>
      <c r="N2100" s="8"/>
      <c r="O2100" s="8"/>
      <c r="P2100" s="8"/>
      <c r="Q2100" s="73"/>
      <c r="R2100" s="73"/>
      <c r="S2100" s="8"/>
      <c r="T2100" s="8"/>
    </row>
    <row r="2101" spans="1:20" ht="15">
      <c r="A2101" s="13"/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8"/>
      <c r="N2101" s="8"/>
      <c r="O2101" s="8"/>
      <c r="P2101" s="8"/>
      <c r="Q2101" s="73"/>
      <c r="R2101" s="73"/>
      <c r="S2101" s="8"/>
      <c r="T2101" s="8"/>
    </row>
    <row r="2102" spans="1:20" ht="15">
      <c r="A2102" s="13"/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8"/>
      <c r="N2102" s="8"/>
      <c r="O2102" s="8"/>
      <c r="P2102" s="8"/>
      <c r="Q2102" s="73"/>
      <c r="R2102" s="73"/>
      <c r="S2102" s="8"/>
      <c r="T2102" s="8"/>
    </row>
    <row r="2103" spans="1:20" ht="15">
      <c r="A2103" s="13"/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8"/>
      <c r="N2103" s="8"/>
      <c r="O2103" s="8"/>
      <c r="P2103" s="8"/>
      <c r="Q2103" s="73"/>
      <c r="R2103" s="73"/>
      <c r="S2103" s="8"/>
      <c r="T2103" s="8"/>
    </row>
    <row r="2104" spans="1:20" ht="15">
      <c r="A2104" s="13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8"/>
      <c r="N2104" s="8"/>
      <c r="O2104" s="8"/>
      <c r="P2104" s="8"/>
      <c r="Q2104" s="73"/>
      <c r="R2104" s="73"/>
      <c r="S2104" s="8"/>
      <c r="T2104" s="8"/>
    </row>
    <row r="2105" spans="1:20" ht="15">
      <c r="A2105" s="13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8"/>
      <c r="N2105" s="8"/>
      <c r="O2105" s="8"/>
      <c r="P2105" s="8"/>
      <c r="Q2105" s="73"/>
      <c r="R2105" s="73"/>
      <c r="S2105" s="8"/>
      <c r="T2105" s="8"/>
    </row>
    <row r="2106" spans="1:20" ht="15">
      <c r="A2106" s="13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8"/>
      <c r="N2106" s="8"/>
      <c r="O2106" s="8"/>
      <c r="P2106" s="8"/>
      <c r="Q2106" s="73"/>
      <c r="R2106" s="73"/>
      <c r="S2106" s="8"/>
      <c r="T2106" s="8"/>
    </row>
    <row r="2107" spans="1:20" ht="15">
      <c r="A2107" s="13"/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8"/>
      <c r="N2107" s="8"/>
      <c r="O2107" s="8"/>
      <c r="P2107" s="8"/>
      <c r="Q2107" s="73"/>
      <c r="R2107" s="73"/>
      <c r="S2107" s="8"/>
      <c r="T2107" s="8"/>
    </row>
    <row r="2108" spans="1:20" ht="15">
      <c r="A2108" s="13"/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8"/>
      <c r="N2108" s="8"/>
      <c r="O2108" s="8"/>
      <c r="P2108" s="8"/>
      <c r="Q2108" s="73"/>
      <c r="R2108" s="73"/>
      <c r="S2108" s="8"/>
      <c r="T2108" s="8"/>
    </row>
    <row r="2109" spans="1:20" ht="15">
      <c r="A2109" s="13"/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8"/>
      <c r="N2109" s="8"/>
      <c r="O2109" s="8"/>
      <c r="P2109" s="8"/>
      <c r="Q2109" s="73"/>
      <c r="R2109" s="73"/>
      <c r="S2109" s="8"/>
      <c r="T2109" s="8"/>
    </row>
    <row r="2110" spans="1:20" ht="15">
      <c r="A2110" s="13"/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8"/>
      <c r="N2110" s="8"/>
      <c r="O2110" s="8"/>
      <c r="P2110" s="8"/>
      <c r="Q2110" s="73"/>
      <c r="R2110" s="73"/>
      <c r="S2110" s="8"/>
      <c r="T2110" s="8"/>
    </row>
    <row r="2111" spans="1:20" ht="15">
      <c r="A2111" s="13"/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8"/>
      <c r="N2111" s="8"/>
      <c r="O2111" s="8"/>
      <c r="P2111" s="8"/>
      <c r="Q2111" s="73"/>
      <c r="R2111" s="73"/>
      <c r="S2111" s="8"/>
      <c r="T2111" s="8"/>
    </row>
    <row r="2112" spans="1:20" ht="15">
      <c r="A2112" s="13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8"/>
      <c r="N2112" s="8"/>
      <c r="O2112" s="8"/>
      <c r="P2112" s="8"/>
      <c r="Q2112" s="73"/>
      <c r="R2112" s="73"/>
      <c r="S2112" s="8"/>
      <c r="T2112" s="8"/>
    </row>
    <row r="2113" spans="1:20" ht="15">
      <c r="A2113" s="13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8"/>
      <c r="N2113" s="8"/>
      <c r="O2113" s="8"/>
      <c r="P2113" s="8"/>
      <c r="Q2113" s="73"/>
      <c r="R2113" s="73"/>
      <c r="S2113" s="8"/>
      <c r="T2113" s="8"/>
    </row>
    <row r="2114" spans="1:20" ht="15">
      <c r="A2114" s="13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8"/>
      <c r="N2114" s="8"/>
      <c r="O2114" s="8"/>
      <c r="P2114" s="8"/>
      <c r="Q2114" s="73"/>
      <c r="R2114" s="73"/>
      <c r="S2114" s="8"/>
      <c r="T2114" s="8"/>
    </row>
    <row r="2115" spans="1:20" ht="15">
      <c r="A2115" s="13"/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8"/>
      <c r="N2115" s="8"/>
      <c r="O2115" s="8"/>
      <c r="P2115" s="8"/>
      <c r="Q2115" s="73"/>
      <c r="R2115" s="73"/>
      <c r="S2115" s="8"/>
      <c r="T2115" s="8"/>
    </row>
    <row r="2116" spans="1:20" ht="15">
      <c r="A2116" s="13"/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8"/>
      <c r="N2116" s="8"/>
      <c r="O2116" s="8"/>
      <c r="P2116" s="8"/>
      <c r="Q2116" s="73"/>
      <c r="R2116" s="73"/>
      <c r="S2116" s="8"/>
      <c r="T2116" s="8"/>
    </row>
    <row r="2117" spans="1:20" ht="15">
      <c r="A2117" s="13"/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8"/>
      <c r="N2117" s="8"/>
      <c r="O2117" s="8"/>
      <c r="P2117" s="8"/>
      <c r="Q2117" s="73"/>
      <c r="R2117" s="73"/>
      <c r="S2117" s="8"/>
      <c r="T2117" s="8"/>
    </row>
    <row r="2118" spans="1:20" ht="15">
      <c r="A2118" s="13"/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8"/>
      <c r="N2118" s="8"/>
      <c r="O2118" s="8"/>
      <c r="P2118" s="8"/>
      <c r="Q2118" s="73"/>
      <c r="R2118" s="73"/>
      <c r="S2118" s="8"/>
      <c r="T2118" s="8"/>
    </row>
    <row r="2119" spans="1:20" ht="15">
      <c r="A2119" s="13"/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8"/>
      <c r="N2119" s="8"/>
      <c r="O2119" s="8"/>
      <c r="P2119" s="8"/>
      <c r="Q2119" s="73"/>
      <c r="R2119" s="73"/>
      <c r="S2119" s="8"/>
      <c r="T2119" s="8"/>
    </row>
    <row r="2120" spans="1:20" ht="15">
      <c r="A2120" s="13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8"/>
      <c r="N2120" s="8"/>
      <c r="O2120" s="8"/>
      <c r="P2120" s="8"/>
      <c r="Q2120" s="73"/>
      <c r="R2120" s="73"/>
      <c r="S2120" s="8"/>
      <c r="T2120" s="8"/>
    </row>
    <row r="2121" spans="1:20" ht="15">
      <c r="A2121" s="13"/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8"/>
      <c r="N2121" s="8"/>
      <c r="O2121" s="8"/>
      <c r="P2121" s="8"/>
      <c r="Q2121" s="73"/>
      <c r="R2121" s="73"/>
      <c r="S2121" s="8"/>
      <c r="T2121" s="8"/>
    </row>
    <row r="2122" spans="1:20" ht="15">
      <c r="A2122" s="13"/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8"/>
      <c r="N2122" s="8"/>
      <c r="O2122" s="8"/>
      <c r="P2122" s="8"/>
      <c r="Q2122" s="73"/>
      <c r="R2122" s="73"/>
      <c r="S2122" s="8"/>
      <c r="T2122" s="8"/>
    </row>
    <row r="2123" spans="1:20" ht="15">
      <c r="A2123" s="13"/>
      <c r="B2123" s="13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8"/>
      <c r="N2123" s="8"/>
      <c r="O2123" s="8"/>
      <c r="P2123" s="8"/>
      <c r="Q2123" s="73"/>
      <c r="R2123" s="73"/>
      <c r="S2123" s="8"/>
      <c r="T2123" s="8"/>
    </row>
    <row r="2124" spans="1:20" ht="15">
      <c r="A2124" s="13"/>
      <c r="B2124" s="13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8"/>
      <c r="N2124" s="8"/>
      <c r="O2124" s="8"/>
      <c r="P2124" s="8"/>
      <c r="Q2124" s="73"/>
      <c r="R2124" s="73"/>
      <c r="S2124" s="8"/>
      <c r="T2124" s="8"/>
    </row>
    <row r="2125" spans="1:20" ht="15">
      <c r="A2125" s="13"/>
      <c r="B2125" s="13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8"/>
      <c r="N2125" s="8"/>
      <c r="O2125" s="8"/>
      <c r="P2125" s="8"/>
      <c r="Q2125" s="73"/>
      <c r="R2125" s="73"/>
      <c r="S2125" s="8"/>
      <c r="T2125" s="8"/>
    </row>
    <row r="2126" spans="1:20" ht="15">
      <c r="A2126" s="13"/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8"/>
      <c r="N2126" s="8"/>
      <c r="O2126" s="8"/>
      <c r="P2126" s="8"/>
      <c r="Q2126" s="73"/>
      <c r="R2126" s="73"/>
      <c r="S2126" s="8"/>
      <c r="T2126" s="8"/>
    </row>
    <row r="2127" spans="1:20" ht="15">
      <c r="A2127" s="13"/>
      <c r="B2127" s="13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8"/>
      <c r="N2127" s="8"/>
      <c r="O2127" s="8"/>
      <c r="P2127" s="8"/>
      <c r="Q2127" s="73"/>
      <c r="R2127" s="73"/>
      <c r="S2127" s="8"/>
      <c r="T2127" s="8"/>
    </row>
    <row r="2128" spans="1:20" ht="15">
      <c r="A2128" s="13"/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8"/>
      <c r="N2128" s="8"/>
      <c r="O2128" s="8"/>
      <c r="P2128" s="8"/>
      <c r="Q2128" s="73"/>
      <c r="R2128" s="73"/>
      <c r="S2128" s="8"/>
      <c r="T2128" s="8"/>
    </row>
    <row r="2129" spans="1:20" ht="15">
      <c r="A2129" s="13"/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8"/>
      <c r="N2129" s="8"/>
      <c r="O2129" s="8"/>
      <c r="P2129" s="8"/>
      <c r="Q2129" s="73"/>
      <c r="R2129" s="73"/>
      <c r="S2129" s="8"/>
      <c r="T2129" s="8"/>
    </row>
    <row r="2130" spans="1:20" ht="15">
      <c r="A2130" s="13"/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8"/>
      <c r="N2130" s="8"/>
      <c r="O2130" s="8"/>
      <c r="P2130" s="8"/>
      <c r="Q2130" s="73"/>
      <c r="R2130" s="73"/>
      <c r="S2130" s="8"/>
      <c r="T2130" s="8"/>
    </row>
    <row r="2131" spans="1:20" ht="15">
      <c r="A2131" s="13"/>
      <c r="B2131" s="13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8"/>
      <c r="N2131" s="8"/>
      <c r="O2131" s="8"/>
      <c r="P2131" s="8"/>
      <c r="Q2131" s="73"/>
      <c r="R2131" s="73"/>
      <c r="S2131" s="8"/>
      <c r="T2131" s="8"/>
    </row>
    <row r="2132" spans="1:20" ht="15">
      <c r="A2132" s="13"/>
      <c r="B2132" s="13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8"/>
      <c r="N2132" s="8"/>
      <c r="O2132" s="8"/>
      <c r="P2132" s="8"/>
      <c r="Q2132" s="73"/>
      <c r="R2132" s="73"/>
      <c r="S2132" s="8"/>
      <c r="T2132" s="8"/>
    </row>
    <row r="2133" spans="1:20" ht="15">
      <c r="A2133" s="13"/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8"/>
      <c r="N2133" s="8"/>
      <c r="O2133" s="8"/>
      <c r="P2133" s="8"/>
      <c r="Q2133" s="73"/>
      <c r="R2133" s="73"/>
      <c r="S2133" s="8"/>
      <c r="T2133" s="8"/>
    </row>
    <row r="2134" spans="1:20" ht="15">
      <c r="A2134" s="13"/>
      <c r="B2134" s="13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8"/>
      <c r="N2134" s="8"/>
      <c r="O2134" s="8"/>
      <c r="P2134" s="8"/>
      <c r="Q2134" s="73"/>
      <c r="R2134" s="73"/>
      <c r="S2134" s="8"/>
      <c r="T2134" s="8"/>
    </row>
    <row r="2135" spans="1:20" ht="15">
      <c r="A2135" s="13"/>
      <c r="B2135" s="13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8"/>
      <c r="N2135" s="8"/>
      <c r="O2135" s="8"/>
      <c r="P2135" s="8"/>
      <c r="Q2135" s="73"/>
      <c r="R2135" s="73"/>
      <c r="S2135" s="8"/>
      <c r="T2135" s="8"/>
    </row>
    <row r="2136" spans="1:20" ht="15">
      <c r="A2136" s="13"/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8"/>
      <c r="N2136" s="8"/>
      <c r="O2136" s="8"/>
      <c r="P2136" s="8"/>
      <c r="Q2136" s="73"/>
      <c r="R2136" s="73"/>
      <c r="S2136" s="8"/>
      <c r="T2136" s="8"/>
    </row>
    <row r="2137" spans="1:20" ht="15">
      <c r="A2137" s="13"/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8"/>
      <c r="N2137" s="8"/>
      <c r="O2137" s="8"/>
      <c r="P2137" s="8"/>
      <c r="Q2137" s="73"/>
      <c r="R2137" s="73"/>
      <c r="S2137" s="8"/>
      <c r="T2137" s="8"/>
    </row>
    <row r="2138" spans="1:20" ht="15">
      <c r="A2138" s="13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8"/>
      <c r="N2138" s="8"/>
      <c r="O2138" s="8"/>
      <c r="P2138" s="8"/>
      <c r="Q2138" s="73"/>
      <c r="R2138" s="73"/>
      <c r="S2138" s="8"/>
      <c r="T2138" s="8"/>
    </row>
    <row r="2139" spans="1:20" ht="15">
      <c r="A2139" s="13"/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8"/>
      <c r="N2139" s="8"/>
      <c r="O2139" s="8"/>
      <c r="P2139" s="8"/>
      <c r="Q2139" s="73"/>
      <c r="R2139" s="73"/>
      <c r="S2139" s="8"/>
      <c r="T2139" s="8"/>
    </row>
    <row r="2140" spans="1:20" ht="15">
      <c r="A2140" s="13"/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8"/>
      <c r="N2140" s="8"/>
      <c r="O2140" s="8"/>
      <c r="P2140" s="8"/>
      <c r="Q2140" s="73"/>
      <c r="R2140" s="73"/>
      <c r="S2140" s="8"/>
      <c r="T2140" s="8"/>
    </row>
    <row r="2141" spans="1:20" ht="15">
      <c r="A2141" s="13"/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8"/>
      <c r="N2141" s="8"/>
      <c r="O2141" s="8"/>
      <c r="P2141" s="8"/>
      <c r="Q2141" s="73"/>
      <c r="R2141" s="73"/>
      <c r="S2141" s="8"/>
      <c r="T2141" s="8"/>
    </row>
    <row r="2142" spans="1:20" ht="15">
      <c r="A2142" s="13"/>
      <c r="B2142" s="13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8"/>
      <c r="N2142" s="8"/>
      <c r="O2142" s="8"/>
      <c r="P2142" s="8"/>
      <c r="Q2142" s="73"/>
      <c r="R2142" s="73"/>
      <c r="S2142" s="8"/>
      <c r="T2142" s="8"/>
    </row>
    <row r="2143" spans="1:20" ht="15">
      <c r="A2143" s="13"/>
      <c r="B2143" s="13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8"/>
      <c r="N2143" s="8"/>
      <c r="O2143" s="8"/>
      <c r="P2143" s="8"/>
      <c r="Q2143" s="73"/>
      <c r="R2143" s="73"/>
      <c r="S2143" s="8"/>
      <c r="T2143" s="8"/>
    </row>
    <row r="2144" spans="1:20" ht="15">
      <c r="A2144" s="13"/>
      <c r="B2144" s="13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8"/>
      <c r="N2144" s="8"/>
      <c r="O2144" s="8"/>
      <c r="P2144" s="8"/>
      <c r="Q2144" s="73"/>
      <c r="R2144" s="73"/>
      <c r="S2144" s="8"/>
      <c r="T2144" s="8"/>
    </row>
    <row r="2145" spans="1:20" ht="15">
      <c r="A2145" s="13"/>
      <c r="B2145" s="13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8"/>
      <c r="N2145" s="8"/>
      <c r="O2145" s="8"/>
      <c r="P2145" s="8"/>
      <c r="Q2145" s="73"/>
      <c r="R2145" s="73"/>
      <c r="S2145" s="8"/>
      <c r="T2145" s="8"/>
    </row>
    <row r="2146" spans="1:20" ht="15">
      <c r="A2146" s="13"/>
      <c r="B2146" s="13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8"/>
      <c r="N2146" s="8"/>
      <c r="O2146" s="8"/>
      <c r="P2146" s="8"/>
      <c r="Q2146" s="73"/>
      <c r="R2146" s="73"/>
      <c r="S2146" s="8"/>
      <c r="T2146" s="8"/>
    </row>
    <row r="2147" spans="1:20" ht="15">
      <c r="A2147" s="13"/>
      <c r="B2147" s="13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8"/>
      <c r="N2147" s="8"/>
      <c r="O2147" s="8"/>
      <c r="P2147" s="8"/>
      <c r="Q2147" s="73"/>
      <c r="R2147" s="73"/>
      <c r="S2147" s="8"/>
      <c r="T2147" s="8"/>
    </row>
    <row r="2148" spans="1:20" ht="15">
      <c r="A2148" s="13"/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8"/>
      <c r="N2148" s="8"/>
      <c r="O2148" s="8"/>
      <c r="P2148" s="8"/>
      <c r="Q2148" s="73"/>
      <c r="R2148" s="73"/>
      <c r="S2148" s="8"/>
      <c r="T2148" s="8"/>
    </row>
    <row r="2149" spans="1:20" ht="15">
      <c r="A2149" s="13"/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8"/>
      <c r="N2149" s="8"/>
      <c r="O2149" s="8"/>
      <c r="P2149" s="8"/>
      <c r="Q2149" s="73"/>
      <c r="R2149" s="73"/>
      <c r="S2149" s="8"/>
      <c r="T2149" s="8"/>
    </row>
    <row r="2150" spans="1:20" ht="15">
      <c r="A2150" s="13"/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8"/>
      <c r="N2150" s="8"/>
      <c r="O2150" s="8"/>
      <c r="P2150" s="8"/>
      <c r="Q2150" s="73"/>
      <c r="R2150" s="73"/>
      <c r="S2150" s="8"/>
      <c r="T2150" s="8"/>
    </row>
    <row r="2151" spans="1:20" ht="15">
      <c r="A2151" s="13"/>
      <c r="B2151" s="13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8"/>
      <c r="N2151" s="8"/>
      <c r="O2151" s="8"/>
      <c r="P2151" s="8"/>
      <c r="Q2151" s="73"/>
      <c r="R2151" s="73"/>
      <c r="S2151" s="8"/>
      <c r="T2151" s="8"/>
    </row>
    <row r="2152" spans="1:20" ht="15">
      <c r="A2152" s="13"/>
      <c r="B2152" s="13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8"/>
      <c r="N2152" s="8"/>
      <c r="O2152" s="8"/>
      <c r="P2152" s="8"/>
      <c r="Q2152" s="73"/>
      <c r="R2152" s="73"/>
      <c r="S2152" s="8"/>
      <c r="T2152" s="8"/>
    </row>
    <row r="2153" spans="1:20" ht="15">
      <c r="A2153" s="13"/>
      <c r="B2153" s="13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8"/>
      <c r="N2153" s="8"/>
      <c r="O2153" s="8"/>
      <c r="P2153" s="8"/>
      <c r="Q2153" s="73"/>
      <c r="R2153" s="73"/>
      <c r="S2153" s="8"/>
      <c r="T2153" s="8"/>
    </row>
    <row r="2154" spans="1:20" ht="15">
      <c r="A2154" s="13"/>
      <c r="B2154" s="13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8"/>
      <c r="N2154" s="8"/>
      <c r="O2154" s="8"/>
      <c r="P2154" s="8"/>
      <c r="Q2154" s="73"/>
      <c r="R2154" s="73"/>
      <c r="S2154" s="8"/>
      <c r="T2154" s="8"/>
    </row>
    <row r="2155" spans="1:20" ht="15">
      <c r="A2155" s="13"/>
      <c r="B2155" s="13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8"/>
      <c r="N2155" s="8"/>
      <c r="O2155" s="8"/>
      <c r="P2155" s="8"/>
      <c r="Q2155" s="73"/>
      <c r="R2155" s="73"/>
      <c r="S2155" s="8"/>
      <c r="T2155" s="8"/>
    </row>
    <row r="2156" spans="1:20" ht="15">
      <c r="A2156" s="13"/>
      <c r="B2156" s="13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8"/>
      <c r="N2156" s="8"/>
      <c r="O2156" s="8"/>
      <c r="P2156" s="8"/>
      <c r="Q2156" s="73"/>
      <c r="R2156" s="73"/>
      <c r="S2156" s="8"/>
      <c r="T2156" s="8"/>
    </row>
    <row r="2157" spans="1:20" ht="15">
      <c r="A2157" s="13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8"/>
      <c r="N2157" s="8"/>
      <c r="O2157" s="8"/>
      <c r="P2157" s="8"/>
      <c r="Q2157" s="73"/>
      <c r="R2157" s="73"/>
      <c r="S2157" s="8"/>
      <c r="T2157" s="8"/>
    </row>
    <row r="2158" spans="1:20" ht="15">
      <c r="A2158" s="13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8"/>
      <c r="N2158" s="8"/>
      <c r="O2158" s="8"/>
      <c r="P2158" s="8"/>
      <c r="Q2158" s="73"/>
      <c r="R2158" s="73"/>
      <c r="S2158" s="8"/>
      <c r="T2158" s="8"/>
    </row>
    <row r="2159" spans="1:20" ht="15">
      <c r="A2159" s="13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8"/>
      <c r="N2159" s="8"/>
      <c r="O2159" s="8"/>
      <c r="P2159" s="8"/>
      <c r="Q2159" s="73"/>
      <c r="R2159" s="73"/>
      <c r="S2159" s="8"/>
      <c r="T2159" s="8"/>
    </row>
    <row r="2160" spans="1:20" ht="15">
      <c r="A2160" s="13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8"/>
      <c r="N2160" s="8"/>
      <c r="O2160" s="8"/>
      <c r="P2160" s="8"/>
      <c r="Q2160" s="73"/>
      <c r="R2160" s="73"/>
      <c r="S2160" s="8"/>
      <c r="T2160" s="8"/>
    </row>
    <row r="2161" spans="1:20" ht="15">
      <c r="A2161" s="13"/>
      <c r="B2161" s="13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8"/>
      <c r="N2161" s="8"/>
      <c r="O2161" s="8"/>
      <c r="P2161" s="8"/>
      <c r="Q2161" s="73"/>
      <c r="R2161" s="73"/>
      <c r="S2161" s="8"/>
      <c r="T2161" s="8"/>
    </row>
    <row r="2162" spans="1:20" ht="15">
      <c r="A2162" s="13"/>
      <c r="B2162" s="13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8"/>
      <c r="N2162" s="8"/>
      <c r="O2162" s="8"/>
      <c r="P2162" s="8"/>
      <c r="Q2162" s="73"/>
      <c r="R2162" s="73"/>
      <c r="S2162" s="8"/>
      <c r="T2162" s="8"/>
    </row>
    <row r="2163" spans="1:20" ht="15">
      <c r="A2163" s="13"/>
      <c r="B2163" s="13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8"/>
      <c r="N2163" s="8"/>
      <c r="O2163" s="8"/>
      <c r="P2163" s="8"/>
      <c r="Q2163" s="73"/>
      <c r="R2163" s="73"/>
      <c r="S2163" s="8"/>
      <c r="T2163" s="8"/>
    </row>
    <row r="2164" spans="1:20" ht="15">
      <c r="A2164" s="13"/>
      <c r="B2164" s="13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8"/>
      <c r="N2164" s="8"/>
      <c r="O2164" s="8"/>
      <c r="P2164" s="8"/>
      <c r="Q2164" s="73"/>
      <c r="R2164" s="73"/>
      <c r="S2164" s="8"/>
      <c r="T2164" s="8"/>
    </row>
    <row r="2165" spans="1:20" ht="15">
      <c r="A2165" s="13"/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8"/>
      <c r="N2165" s="8"/>
      <c r="O2165" s="8"/>
      <c r="P2165" s="8"/>
      <c r="Q2165" s="73"/>
      <c r="R2165" s="73"/>
      <c r="S2165" s="8"/>
      <c r="T2165" s="8"/>
    </row>
    <row r="2166" spans="1:20" ht="15">
      <c r="A2166" s="13"/>
      <c r="B2166" s="13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8"/>
      <c r="N2166" s="8"/>
      <c r="O2166" s="8"/>
      <c r="P2166" s="8"/>
      <c r="Q2166" s="73"/>
      <c r="R2166" s="73"/>
      <c r="S2166" s="8"/>
      <c r="T2166" s="8"/>
    </row>
    <row r="2167" spans="1:20" ht="15">
      <c r="A2167" s="13"/>
      <c r="B2167" s="13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8"/>
      <c r="N2167" s="8"/>
      <c r="O2167" s="8"/>
      <c r="P2167" s="8"/>
      <c r="Q2167" s="73"/>
      <c r="R2167" s="73"/>
      <c r="S2167" s="8"/>
      <c r="T2167" s="8"/>
    </row>
    <row r="2168" spans="1:20" ht="15">
      <c r="A2168" s="13"/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8"/>
      <c r="N2168" s="8"/>
      <c r="O2168" s="8"/>
      <c r="P2168" s="8"/>
      <c r="Q2168" s="73"/>
      <c r="R2168" s="73"/>
      <c r="S2168" s="8"/>
      <c r="T2168" s="8"/>
    </row>
    <row r="2169" spans="1:20" ht="15">
      <c r="A2169" s="13"/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8"/>
      <c r="N2169" s="8"/>
      <c r="O2169" s="8"/>
      <c r="P2169" s="8"/>
      <c r="Q2169" s="73"/>
      <c r="R2169" s="73"/>
      <c r="S2169" s="8"/>
      <c r="T2169" s="8"/>
    </row>
    <row r="2170" spans="1:20" ht="15">
      <c r="A2170" s="13"/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8"/>
      <c r="N2170" s="8"/>
      <c r="O2170" s="8"/>
      <c r="P2170" s="8"/>
      <c r="Q2170" s="73"/>
      <c r="R2170" s="73"/>
      <c r="S2170" s="8"/>
      <c r="T2170" s="8"/>
    </row>
    <row r="2171" spans="1:20" ht="15">
      <c r="A2171" s="13"/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8"/>
      <c r="N2171" s="8"/>
      <c r="O2171" s="8"/>
      <c r="P2171" s="8"/>
      <c r="Q2171" s="73"/>
      <c r="R2171" s="73"/>
      <c r="S2171" s="8"/>
      <c r="T2171" s="8"/>
    </row>
    <row r="2172" spans="1:20" ht="15">
      <c r="A2172" s="13"/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8"/>
      <c r="N2172" s="8"/>
      <c r="O2172" s="8"/>
      <c r="P2172" s="8"/>
      <c r="Q2172" s="73"/>
      <c r="R2172" s="73"/>
      <c r="S2172" s="8"/>
      <c r="T2172" s="8"/>
    </row>
    <row r="2173" spans="1:20" ht="15">
      <c r="A2173" s="13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8"/>
      <c r="N2173" s="8"/>
      <c r="O2173" s="8"/>
      <c r="P2173" s="8"/>
      <c r="Q2173" s="73"/>
      <c r="R2173" s="73"/>
      <c r="S2173" s="8"/>
      <c r="T2173" s="8"/>
    </row>
    <row r="2174" spans="1:20" ht="15">
      <c r="A2174" s="13"/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8"/>
      <c r="N2174" s="8"/>
      <c r="O2174" s="8"/>
      <c r="P2174" s="8"/>
      <c r="Q2174" s="73"/>
      <c r="R2174" s="73"/>
      <c r="S2174" s="8"/>
      <c r="T2174" s="8"/>
    </row>
    <row r="2175" spans="1:20" ht="15">
      <c r="A2175" s="13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8"/>
      <c r="N2175" s="8"/>
      <c r="O2175" s="8"/>
      <c r="P2175" s="8"/>
      <c r="Q2175" s="73"/>
      <c r="R2175" s="73"/>
      <c r="S2175" s="8"/>
      <c r="T2175" s="8"/>
    </row>
    <row r="2176" spans="1:20" ht="15">
      <c r="A2176" s="13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8"/>
      <c r="N2176" s="8"/>
      <c r="O2176" s="8"/>
      <c r="P2176" s="8"/>
      <c r="Q2176" s="73"/>
      <c r="R2176" s="73"/>
      <c r="S2176" s="8"/>
      <c r="T2176" s="8"/>
    </row>
    <row r="2177" spans="1:20" ht="15">
      <c r="A2177" s="13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8"/>
      <c r="N2177" s="8"/>
      <c r="O2177" s="8"/>
      <c r="P2177" s="8"/>
      <c r="Q2177" s="73"/>
      <c r="R2177" s="73"/>
      <c r="S2177" s="8"/>
      <c r="T2177" s="8"/>
    </row>
    <row r="2178" spans="1:20" ht="15">
      <c r="A2178" s="13"/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8"/>
      <c r="N2178" s="8"/>
      <c r="O2178" s="8"/>
      <c r="P2178" s="8"/>
      <c r="Q2178" s="73"/>
      <c r="R2178" s="73"/>
      <c r="S2178" s="8"/>
      <c r="T2178" s="8"/>
    </row>
    <row r="2179" spans="1:20" ht="15">
      <c r="A2179" s="13"/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8"/>
      <c r="N2179" s="8"/>
      <c r="O2179" s="8"/>
      <c r="P2179" s="8"/>
      <c r="Q2179" s="73"/>
      <c r="R2179" s="73"/>
      <c r="S2179" s="8"/>
      <c r="T2179" s="8"/>
    </row>
    <row r="2180" spans="1:20" ht="15">
      <c r="A2180" s="13"/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8"/>
      <c r="N2180" s="8"/>
      <c r="O2180" s="8"/>
      <c r="P2180" s="8"/>
      <c r="Q2180" s="73"/>
      <c r="R2180" s="73"/>
      <c r="S2180" s="8"/>
      <c r="T2180" s="8"/>
    </row>
    <row r="2181" spans="1:20" ht="15">
      <c r="A2181" s="13"/>
      <c r="B2181" s="13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8"/>
      <c r="N2181" s="8"/>
      <c r="O2181" s="8"/>
      <c r="P2181" s="8"/>
      <c r="Q2181" s="73"/>
      <c r="R2181" s="73"/>
      <c r="S2181" s="8"/>
      <c r="T2181" s="8"/>
    </row>
    <row r="2182" spans="1:20" ht="15">
      <c r="A2182" s="13"/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8"/>
      <c r="N2182" s="8"/>
      <c r="O2182" s="8"/>
      <c r="P2182" s="8"/>
      <c r="Q2182" s="73"/>
      <c r="R2182" s="73"/>
      <c r="S2182" s="8"/>
      <c r="T2182" s="8"/>
    </row>
    <row r="2183" spans="1:20" ht="15">
      <c r="A2183" s="13"/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8"/>
      <c r="N2183" s="8"/>
      <c r="O2183" s="8"/>
      <c r="P2183" s="8"/>
      <c r="Q2183" s="73"/>
      <c r="R2183" s="73"/>
      <c r="S2183" s="8"/>
      <c r="T2183" s="8"/>
    </row>
    <row r="2184" spans="1:20" ht="15">
      <c r="A2184" s="13"/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8"/>
      <c r="N2184" s="8"/>
      <c r="O2184" s="8"/>
      <c r="P2184" s="8"/>
      <c r="Q2184" s="73"/>
      <c r="R2184" s="73"/>
      <c r="S2184" s="8"/>
      <c r="T2184" s="8"/>
    </row>
    <row r="2185" spans="1:20" ht="15">
      <c r="A2185" s="13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8"/>
      <c r="N2185" s="8"/>
      <c r="O2185" s="8"/>
      <c r="P2185" s="8"/>
      <c r="Q2185" s="73"/>
      <c r="R2185" s="73"/>
      <c r="S2185" s="8"/>
      <c r="T2185" s="8"/>
    </row>
    <row r="2186" spans="1:20" ht="15">
      <c r="A2186" s="13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8"/>
      <c r="N2186" s="8"/>
      <c r="O2186" s="8"/>
      <c r="P2186" s="8"/>
      <c r="Q2186" s="73"/>
      <c r="R2186" s="73"/>
      <c r="S2186" s="8"/>
      <c r="T2186" s="8"/>
    </row>
    <row r="2187" spans="1:20" ht="15">
      <c r="A2187" s="13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8"/>
      <c r="N2187" s="8"/>
      <c r="O2187" s="8"/>
      <c r="P2187" s="8"/>
      <c r="Q2187" s="73"/>
      <c r="R2187" s="73"/>
      <c r="S2187" s="8"/>
      <c r="T2187" s="8"/>
    </row>
    <row r="2188" spans="1:20" ht="15">
      <c r="A2188" s="13"/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8"/>
      <c r="N2188" s="8"/>
      <c r="O2188" s="8"/>
      <c r="P2188" s="8"/>
      <c r="Q2188" s="73"/>
      <c r="R2188" s="73"/>
      <c r="S2188" s="8"/>
      <c r="T2188" s="8"/>
    </row>
    <row r="2189" spans="1:20" ht="15">
      <c r="A2189" s="13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8"/>
      <c r="N2189" s="8"/>
      <c r="O2189" s="8"/>
      <c r="P2189" s="8"/>
      <c r="Q2189" s="73"/>
      <c r="R2189" s="73"/>
      <c r="S2189" s="8"/>
      <c r="T2189" s="8"/>
    </row>
    <row r="2190" spans="1:20" ht="15">
      <c r="A2190" s="13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8"/>
      <c r="N2190" s="8"/>
      <c r="O2190" s="8"/>
      <c r="P2190" s="8"/>
      <c r="Q2190" s="73"/>
      <c r="R2190" s="73"/>
      <c r="S2190" s="8"/>
      <c r="T2190" s="8"/>
    </row>
    <row r="2191" spans="1:20" ht="15">
      <c r="A2191" s="13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8"/>
      <c r="N2191" s="8"/>
      <c r="O2191" s="8"/>
      <c r="P2191" s="8"/>
      <c r="Q2191" s="73"/>
      <c r="R2191" s="73"/>
      <c r="S2191" s="8"/>
      <c r="T2191" s="8"/>
    </row>
    <row r="2192" spans="1:20" ht="15">
      <c r="A2192" s="13"/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8"/>
      <c r="N2192" s="8"/>
      <c r="O2192" s="8"/>
      <c r="P2192" s="8"/>
      <c r="Q2192" s="73"/>
      <c r="R2192" s="73"/>
      <c r="S2192" s="8"/>
      <c r="T2192" s="8"/>
    </row>
    <row r="2193" spans="1:20" ht="15">
      <c r="A2193" s="13"/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8"/>
      <c r="N2193" s="8"/>
      <c r="O2193" s="8"/>
      <c r="P2193" s="8"/>
      <c r="Q2193" s="73"/>
      <c r="R2193" s="73"/>
      <c r="S2193" s="8"/>
      <c r="T2193" s="8"/>
    </row>
    <row r="2194" spans="1:20" ht="15">
      <c r="A2194" s="13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8"/>
      <c r="N2194" s="8"/>
      <c r="O2194" s="8"/>
      <c r="P2194" s="8"/>
      <c r="Q2194" s="73"/>
      <c r="R2194" s="73"/>
      <c r="S2194" s="8"/>
      <c r="T2194" s="8"/>
    </row>
    <row r="2195" spans="1:20" ht="15">
      <c r="A2195" s="13"/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8"/>
      <c r="N2195" s="8"/>
      <c r="O2195" s="8"/>
      <c r="P2195" s="8"/>
      <c r="Q2195" s="73"/>
      <c r="R2195" s="73"/>
      <c r="S2195" s="8"/>
      <c r="T2195" s="8"/>
    </row>
    <row r="2196" spans="1:20" ht="15">
      <c r="A2196" s="13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8"/>
      <c r="N2196" s="8"/>
      <c r="O2196" s="8"/>
      <c r="P2196" s="8"/>
      <c r="Q2196" s="73"/>
      <c r="R2196" s="73"/>
      <c r="S2196" s="8"/>
      <c r="T2196" s="8"/>
    </row>
    <row r="2197" spans="1:20" ht="15">
      <c r="A2197" s="13"/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8"/>
      <c r="N2197" s="8"/>
      <c r="O2197" s="8"/>
      <c r="P2197" s="8"/>
      <c r="Q2197" s="73"/>
      <c r="R2197" s="73"/>
      <c r="S2197" s="8"/>
      <c r="T2197" s="8"/>
    </row>
    <row r="2198" spans="1:20" ht="15">
      <c r="A2198" s="13"/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8"/>
      <c r="N2198" s="8"/>
      <c r="O2198" s="8"/>
      <c r="P2198" s="8"/>
      <c r="Q2198" s="73"/>
      <c r="R2198" s="73"/>
      <c r="S2198" s="8"/>
      <c r="T2198" s="8"/>
    </row>
    <row r="2199" spans="1:20" ht="15">
      <c r="A2199" s="13"/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8"/>
      <c r="N2199" s="8"/>
      <c r="O2199" s="8"/>
      <c r="P2199" s="8"/>
      <c r="Q2199" s="73"/>
      <c r="R2199" s="73"/>
      <c r="S2199" s="8"/>
      <c r="T2199" s="8"/>
    </row>
    <row r="2200" spans="1:20" ht="15">
      <c r="A2200" s="13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8"/>
      <c r="N2200" s="8"/>
      <c r="O2200" s="8"/>
      <c r="P2200" s="8"/>
      <c r="Q2200" s="73"/>
      <c r="R2200" s="73"/>
      <c r="S2200" s="8"/>
      <c r="T2200" s="8"/>
    </row>
    <row r="2201" spans="1:20" ht="15">
      <c r="A2201" s="13"/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8"/>
      <c r="N2201" s="8"/>
      <c r="O2201" s="8"/>
      <c r="P2201" s="8"/>
      <c r="Q2201" s="73"/>
      <c r="R2201" s="73"/>
      <c r="S2201" s="8"/>
      <c r="T2201" s="8"/>
    </row>
    <row r="2202" spans="1:20" ht="15">
      <c r="A2202" s="13"/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8"/>
      <c r="N2202" s="8"/>
      <c r="O2202" s="8"/>
      <c r="P2202" s="8"/>
      <c r="Q2202" s="73"/>
      <c r="R2202" s="73"/>
      <c r="S2202" s="8"/>
      <c r="T2202" s="8"/>
    </row>
    <row r="2203" spans="1:20" ht="15">
      <c r="A2203" s="13"/>
      <c r="B2203" s="13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8"/>
      <c r="N2203" s="8"/>
      <c r="O2203" s="8"/>
      <c r="P2203" s="8"/>
      <c r="Q2203" s="73"/>
      <c r="R2203" s="73"/>
      <c r="S2203" s="8"/>
      <c r="T2203" s="8"/>
    </row>
    <row r="2204" spans="1:20" ht="15">
      <c r="A2204" s="13"/>
      <c r="B2204" s="13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8"/>
      <c r="N2204" s="8"/>
      <c r="O2204" s="8"/>
      <c r="P2204" s="8"/>
      <c r="Q2204" s="73"/>
      <c r="R2204" s="73"/>
      <c r="S2204" s="8"/>
      <c r="T2204" s="8"/>
    </row>
    <row r="2205" spans="1:20" ht="15">
      <c r="A2205" s="13"/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8"/>
      <c r="N2205" s="8"/>
      <c r="O2205" s="8"/>
      <c r="P2205" s="8"/>
      <c r="Q2205" s="73"/>
      <c r="R2205" s="73"/>
      <c r="S2205" s="8"/>
      <c r="T2205" s="8"/>
    </row>
    <row r="2206" spans="1:20" ht="15">
      <c r="A2206" s="13"/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8"/>
      <c r="N2206" s="8"/>
      <c r="O2206" s="8"/>
      <c r="P2206" s="8"/>
      <c r="Q2206" s="73"/>
      <c r="R2206" s="73"/>
      <c r="S2206" s="8"/>
      <c r="T2206" s="8"/>
    </row>
    <row r="2207" spans="1:20" ht="15">
      <c r="A2207" s="13"/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8"/>
      <c r="N2207" s="8"/>
      <c r="O2207" s="8"/>
      <c r="P2207" s="8"/>
      <c r="Q2207" s="73"/>
      <c r="R2207" s="73"/>
      <c r="S2207" s="8"/>
      <c r="T2207" s="8"/>
    </row>
    <row r="2208" spans="1:20" ht="15">
      <c r="A2208" s="13"/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8"/>
      <c r="N2208" s="8"/>
      <c r="O2208" s="8"/>
      <c r="P2208" s="8"/>
      <c r="Q2208" s="73"/>
      <c r="R2208" s="73"/>
      <c r="S2208" s="8"/>
      <c r="T2208" s="8"/>
    </row>
    <row r="2209" spans="1:20" ht="15">
      <c r="A2209" s="13"/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8"/>
      <c r="N2209" s="8"/>
      <c r="O2209" s="8"/>
      <c r="P2209" s="8"/>
      <c r="Q2209" s="73"/>
      <c r="R2209" s="73"/>
      <c r="S2209" s="8"/>
      <c r="T2209" s="8"/>
    </row>
    <row r="2210" spans="1:20" ht="15">
      <c r="A2210" s="13"/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8"/>
      <c r="N2210" s="8"/>
      <c r="O2210" s="8"/>
      <c r="P2210" s="8"/>
      <c r="Q2210" s="73"/>
      <c r="R2210" s="73"/>
      <c r="S2210" s="8"/>
      <c r="T2210" s="8"/>
    </row>
    <row r="2211" spans="1:20" ht="15">
      <c r="A2211" s="13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8"/>
      <c r="N2211" s="8"/>
      <c r="O2211" s="8"/>
      <c r="P2211" s="8"/>
      <c r="Q2211" s="73"/>
      <c r="R2211" s="73"/>
      <c r="S2211" s="8"/>
      <c r="T2211" s="8"/>
    </row>
    <row r="2212" spans="1:20" ht="15">
      <c r="A2212" s="13"/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8"/>
      <c r="N2212" s="8"/>
      <c r="O2212" s="8"/>
      <c r="P2212" s="8"/>
      <c r="Q2212" s="73"/>
      <c r="R2212" s="73"/>
      <c r="S2212" s="8"/>
      <c r="T2212" s="8"/>
    </row>
    <row r="2213" spans="1:20" ht="15">
      <c r="A2213" s="13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8"/>
      <c r="N2213" s="8"/>
      <c r="O2213" s="8"/>
      <c r="P2213" s="8"/>
      <c r="Q2213" s="73"/>
      <c r="R2213" s="73"/>
      <c r="S2213" s="8"/>
      <c r="T2213" s="8"/>
    </row>
    <row r="2214" spans="1:20" ht="15">
      <c r="A2214" s="13"/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8"/>
      <c r="N2214" s="8"/>
      <c r="O2214" s="8"/>
      <c r="P2214" s="8"/>
      <c r="Q2214" s="73"/>
      <c r="R2214" s="73"/>
      <c r="S2214" s="8"/>
      <c r="T2214" s="8"/>
    </row>
    <row r="2215" spans="1:20" ht="15">
      <c r="A2215" s="13"/>
      <c r="B2215" s="13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8"/>
      <c r="N2215" s="8"/>
      <c r="O2215" s="8"/>
      <c r="P2215" s="8"/>
      <c r="Q2215" s="73"/>
      <c r="R2215" s="73"/>
      <c r="S2215" s="8"/>
      <c r="T2215" s="8"/>
    </row>
    <row r="2216" spans="1:20" ht="15">
      <c r="A2216" s="13"/>
      <c r="B2216" s="13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8"/>
      <c r="N2216" s="8"/>
      <c r="O2216" s="8"/>
      <c r="P2216" s="8"/>
      <c r="Q2216" s="73"/>
      <c r="R2216" s="73"/>
      <c r="S2216" s="8"/>
      <c r="T2216" s="8"/>
    </row>
    <row r="2217" spans="1:20" ht="15">
      <c r="A2217" s="13"/>
      <c r="B2217" s="13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8"/>
      <c r="N2217" s="8"/>
      <c r="O2217" s="8"/>
      <c r="P2217" s="8"/>
      <c r="Q2217" s="73"/>
      <c r="R2217" s="73"/>
      <c r="S2217" s="8"/>
      <c r="T2217" s="8"/>
    </row>
    <row r="2218" spans="1:20" ht="15">
      <c r="A2218" s="13"/>
      <c r="B2218" s="13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8"/>
      <c r="N2218" s="8"/>
      <c r="O2218" s="8"/>
      <c r="P2218" s="8"/>
      <c r="Q2218" s="73"/>
      <c r="R2218" s="73"/>
      <c r="S2218" s="8"/>
      <c r="T2218" s="8"/>
    </row>
    <row r="2219" spans="1:20" ht="15">
      <c r="A2219" s="13"/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8"/>
      <c r="N2219" s="8"/>
      <c r="O2219" s="8"/>
      <c r="P2219" s="8"/>
      <c r="Q2219" s="73"/>
      <c r="R2219" s="73"/>
      <c r="S2219" s="8"/>
      <c r="T2219" s="8"/>
    </row>
    <row r="2220" spans="1:20" ht="15">
      <c r="A2220" s="13"/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8"/>
      <c r="N2220" s="8"/>
      <c r="O2220" s="8"/>
      <c r="P2220" s="8"/>
      <c r="Q2220" s="73"/>
      <c r="R2220" s="73"/>
      <c r="S2220" s="8"/>
      <c r="T2220" s="8"/>
    </row>
    <row r="2221" spans="1:20" ht="15">
      <c r="A2221" s="13"/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8"/>
      <c r="N2221" s="8"/>
      <c r="O2221" s="8"/>
      <c r="P2221" s="8"/>
      <c r="Q2221" s="73"/>
      <c r="R2221" s="73"/>
      <c r="S2221" s="8"/>
      <c r="T2221" s="8"/>
    </row>
    <row r="2222" spans="1:20" ht="15">
      <c r="A2222" s="13"/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8"/>
      <c r="N2222" s="8"/>
      <c r="O2222" s="8"/>
      <c r="P2222" s="8"/>
      <c r="Q2222" s="73"/>
      <c r="R2222" s="73"/>
      <c r="S2222" s="8"/>
      <c r="T2222" s="8"/>
    </row>
    <row r="2223" spans="1:20" ht="15">
      <c r="A2223" s="13"/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8"/>
      <c r="N2223" s="8"/>
      <c r="O2223" s="8"/>
      <c r="P2223" s="8"/>
      <c r="Q2223" s="73"/>
      <c r="R2223" s="73"/>
      <c r="S2223" s="8"/>
      <c r="T2223" s="8"/>
    </row>
    <row r="2224" spans="1:20" ht="15">
      <c r="A2224" s="13"/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8"/>
      <c r="N2224" s="8"/>
      <c r="O2224" s="8"/>
      <c r="P2224" s="8"/>
      <c r="Q2224" s="73"/>
      <c r="R2224" s="73"/>
      <c r="S2224" s="8"/>
      <c r="T2224" s="8"/>
    </row>
    <row r="2225" spans="1:20" ht="15">
      <c r="A2225" s="13"/>
      <c r="B2225" s="13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8"/>
      <c r="N2225" s="8"/>
      <c r="O2225" s="8"/>
      <c r="P2225" s="8"/>
      <c r="Q2225" s="73"/>
      <c r="R2225" s="73"/>
      <c r="S2225" s="8"/>
      <c r="T2225" s="8"/>
    </row>
    <row r="2226" spans="1:20" ht="15">
      <c r="A2226" s="13"/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8"/>
      <c r="N2226" s="8"/>
      <c r="O2226" s="8"/>
      <c r="P2226" s="8"/>
      <c r="Q2226" s="73"/>
      <c r="R2226" s="73"/>
      <c r="S2226" s="8"/>
      <c r="T2226" s="8"/>
    </row>
    <row r="2227" spans="1:20" ht="15">
      <c r="A2227" s="13"/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8"/>
      <c r="N2227" s="8"/>
      <c r="O2227" s="8"/>
      <c r="P2227" s="8"/>
      <c r="Q2227" s="73"/>
      <c r="R2227" s="73"/>
      <c r="S2227" s="8"/>
      <c r="T2227" s="8"/>
    </row>
    <row r="2228" spans="1:20" ht="15">
      <c r="A2228" s="13"/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8"/>
      <c r="N2228" s="8"/>
      <c r="O2228" s="8"/>
      <c r="P2228" s="8"/>
      <c r="Q2228" s="73"/>
      <c r="R2228" s="73"/>
      <c r="S2228" s="8"/>
      <c r="T2228" s="8"/>
    </row>
    <row r="2229" spans="1:20" ht="15">
      <c r="A2229" s="13"/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8"/>
      <c r="N2229" s="8"/>
      <c r="O2229" s="8"/>
      <c r="P2229" s="8"/>
      <c r="Q2229" s="73"/>
      <c r="R2229" s="73"/>
      <c r="S2229" s="8"/>
      <c r="T2229" s="8"/>
    </row>
    <row r="2230" spans="1:20" ht="15">
      <c r="A2230" s="13"/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8"/>
      <c r="N2230" s="8"/>
      <c r="O2230" s="8"/>
      <c r="P2230" s="8"/>
      <c r="Q2230" s="73"/>
      <c r="R2230" s="73"/>
      <c r="S2230" s="8"/>
      <c r="T2230" s="8"/>
    </row>
    <row r="2231" spans="1:20" ht="15">
      <c r="A2231" s="13"/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8"/>
      <c r="N2231" s="8"/>
      <c r="O2231" s="8"/>
      <c r="P2231" s="8"/>
      <c r="Q2231" s="73"/>
      <c r="R2231" s="73"/>
      <c r="S2231" s="8"/>
      <c r="T2231" s="8"/>
    </row>
    <row r="2232" spans="1:20" ht="15">
      <c r="A2232" s="13"/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8"/>
      <c r="N2232" s="8"/>
      <c r="O2232" s="8"/>
      <c r="P2232" s="8"/>
      <c r="Q2232" s="73"/>
      <c r="R2232" s="73"/>
      <c r="S2232" s="8"/>
      <c r="T2232" s="8"/>
    </row>
    <row r="2233" spans="1:20" ht="15">
      <c r="A2233" s="13"/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8"/>
      <c r="N2233" s="8"/>
      <c r="O2233" s="8"/>
      <c r="P2233" s="8"/>
      <c r="Q2233" s="73"/>
      <c r="R2233" s="73"/>
      <c r="S2233" s="8"/>
      <c r="T2233" s="8"/>
    </row>
    <row r="2234" spans="1:20" ht="15">
      <c r="A2234" s="13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8"/>
      <c r="N2234" s="8"/>
      <c r="O2234" s="8"/>
      <c r="P2234" s="8"/>
      <c r="Q2234" s="73"/>
      <c r="R2234" s="73"/>
      <c r="S2234" s="8"/>
      <c r="T2234" s="8"/>
    </row>
    <row r="2235" spans="1:20" ht="15">
      <c r="A2235" s="13"/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8"/>
      <c r="N2235" s="8"/>
      <c r="O2235" s="8"/>
      <c r="P2235" s="8"/>
      <c r="Q2235" s="73"/>
      <c r="R2235" s="73"/>
      <c r="S2235" s="8"/>
      <c r="T2235" s="8"/>
    </row>
    <row r="2236" spans="1:20" ht="15">
      <c r="A2236" s="13"/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8"/>
      <c r="N2236" s="8"/>
      <c r="O2236" s="8"/>
      <c r="P2236" s="8"/>
      <c r="Q2236" s="73"/>
      <c r="R2236" s="73"/>
      <c r="S2236" s="8"/>
      <c r="T2236" s="8"/>
    </row>
    <row r="2237" spans="1:20" ht="15">
      <c r="A2237" s="13"/>
      <c r="B2237" s="13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8"/>
      <c r="N2237" s="8"/>
      <c r="O2237" s="8"/>
      <c r="P2237" s="8"/>
      <c r="Q2237" s="73"/>
      <c r="R2237" s="73"/>
      <c r="S2237" s="8"/>
      <c r="T2237" s="8"/>
    </row>
    <row r="2238" spans="1:20" ht="15">
      <c r="A2238" s="13"/>
      <c r="B2238" s="13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8"/>
      <c r="N2238" s="8"/>
      <c r="O2238" s="8"/>
      <c r="P2238" s="8"/>
      <c r="Q2238" s="73"/>
      <c r="R2238" s="73"/>
      <c r="S2238" s="8"/>
      <c r="T2238" s="8"/>
    </row>
    <row r="2239" spans="1:20" ht="15">
      <c r="A2239" s="13"/>
      <c r="B2239" s="13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8"/>
      <c r="N2239" s="8"/>
      <c r="O2239" s="8"/>
      <c r="P2239" s="8"/>
      <c r="Q2239" s="73"/>
      <c r="R2239" s="73"/>
      <c r="S2239" s="8"/>
      <c r="T2239" s="8"/>
    </row>
    <row r="2240" spans="1:20" ht="15">
      <c r="A2240" s="13"/>
      <c r="B2240" s="13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8"/>
      <c r="N2240" s="8"/>
      <c r="O2240" s="8"/>
      <c r="P2240" s="8"/>
      <c r="Q2240" s="73"/>
      <c r="R2240" s="73"/>
      <c r="S2240" s="8"/>
      <c r="T2240" s="8"/>
    </row>
    <row r="2241" spans="1:20" ht="15">
      <c r="A2241" s="13"/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8"/>
      <c r="N2241" s="8"/>
      <c r="O2241" s="8"/>
      <c r="P2241" s="8"/>
      <c r="Q2241" s="73"/>
      <c r="R2241" s="73"/>
      <c r="S2241" s="8"/>
      <c r="T2241" s="8"/>
    </row>
    <row r="2242" spans="1:20" ht="15">
      <c r="A2242" s="13"/>
      <c r="B2242" s="13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8"/>
      <c r="N2242" s="8"/>
      <c r="O2242" s="8"/>
      <c r="P2242" s="8"/>
      <c r="Q2242" s="73"/>
      <c r="R2242" s="73"/>
      <c r="S2242" s="8"/>
      <c r="T2242" s="8"/>
    </row>
    <row r="2243" spans="1:20" ht="15">
      <c r="A2243" s="13"/>
      <c r="B2243" s="13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8"/>
      <c r="N2243" s="8"/>
      <c r="O2243" s="8"/>
      <c r="P2243" s="8"/>
      <c r="Q2243" s="73"/>
      <c r="R2243" s="73"/>
      <c r="S2243" s="8"/>
      <c r="T2243" s="8"/>
    </row>
    <row r="2244" spans="1:20" ht="15">
      <c r="A2244" s="13"/>
      <c r="B2244" s="13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8"/>
      <c r="N2244" s="8"/>
      <c r="O2244" s="8"/>
      <c r="P2244" s="8"/>
      <c r="Q2244" s="73"/>
      <c r="R2244" s="73"/>
      <c r="S2244" s="8"/>
      <c r="T2244" s="8"/>
    </row>
    <row r="2245" spans="1:20" ht="15">
      <c r="A2245" s="13"/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8"/>
      <c r="N2245" s="8"/>
      <c r="O2245" s="8"/>
      <c r="P2245" s="8"/>
      <c r="Q2245" s="73"/>
      <c r="R2245" s="73"/>
      <c r="S2245" s="8"/>
      <c r="T2245" s="8"/>
    </row>
    <row r="2246" spans="1:20" ht="15">
      <c r="A2246" s="13"/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8"/>
      <c r="N2246" s="8"/>
      <c r="O2246" s="8"/>
      <c r="P2246" s="8"/>
      <c r="Q2246" s="73"/>
      <c r="R2246" s="73"/>
      <c r="S2246" s="8"/>
      <c r="T2246" s="8"/>
    </row>
    <row r="2247" spans="1:20" ht="15">
      <c r="A2247" s="13"/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8"/>
      <c r="N2247" s="8"/>
      <c r="O2247" s="8"/>
      <c r="P2247" s="8"/>
      <c r="Q2247" s="73"/>
      <c r="R2247" s="73"/>
      <c r="S2247" s="8"/>
      <c r="T2247" s="8"/>
    </row>
    <row r="2248" spans="1:20" ht="15">
      <c r="A2248" s="13"/>
      <c r="B2248" s="13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8"/>
      <c r="N2248" s="8"/>
      <c r="O2248" s="8"/>
      <c r="P2248" s="8"/>
      <c r="Q2248" s="73"/>
      <c r="R2248" s="73"/>
      <c r="S2248" s="8"/>
      <c r="T2248" s="8"/>
    </row>
    <row r="2249" spans="1:20" ht="15">
      <c r="A2249" s="13"/>
      <c r="B2249" s="13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8"/>
      <c r="N2249" s="8"/>
      <c r="O2249" s="8"/>
      <c r="P2249" s="8"/>
      <c r="Q2249" s="73"/>
      <c r="R2249" s="73"/>
      <c r="S2249" s="8"/>
      <c r="T2249" s="8"/>
    </row>
    <row r="2250" spans="1:20" ht="15">
      <c r="A2250" s="13"/>
      <c r="B2250" s="13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8"/>
      <c r="N2250" s="8"/>
      <c r="O2250" s="8"/>
      <c r="P2250" s="8"/>
      <c r="Q2250" s="73"/>
      <c r="R2250" s="73"/>
      <c r="S2250" s="8"/>
      <c r="T2250" s="8"/>
    </row>
    <row r="2251" spans="1:20" ht="15">
      <c r="A2251" s="13"/>
      <c r="B2251" s="13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8"/>
      <c r="N2251" s="8"/>
      <c r="O2251" s="8"/>
      <c r="P2251" s="8"/>
      <c r="Q2251" s="73"/>
      <c r="R2251" s="73"/>
      <c r="S2251" s="8"/>
      <c r="T2251" s="8"/>
    </row>
    <row r="2252" spans="1:20" ht="15">
      <c r="A2252" s="13"/>
      <c r="B2252" s="13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8"/>
      <c r="N2252" s="8"/>
      <c r="O2252" s="8"/>
      <c r="P2252" s="8"/>
      <c r="Q2252" s="73"/>
      <c r="R2252" s="73"/>
      <c r="S2252" s="8"/>
      <c r="T2252" s="8"/>
    </row>
    <row r="2253" spans="1:20" ht="15">
      <c r="A2253" s="13"/>
      <c r="B2253" s="13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8"/>
      <c r="N2253" s="8"/>
      <c r="O2253" s="8"/>
      <c r="P2253" s="8"/>
      <c r="Q2253" s="73"/>
      <c r="R2253" s="73"/>
      <c r="S2253" s="8"/>
      <c r="T2253" s="8"/>
    </row>
    <row r="2254" spans="1:20" ht="15">
      <c r="A2254" s="13"/>
      <c r="B2254" s="13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8"/>
      <c r="N2254" s="8"/>
      <c r="O2254" s="8"/>
      <c r="P2254" s="8"/>
      <c r="Q2254" s="73"/>
      <c r="R2254" s="73"/>
      <c r="S2254" s="8"/>
      <c r="T2254" s="8"/>
    </row>
    <row r="2255" spans="1:20" ht="15">
      <c r="A2255" s="13"/>
      <c r="B2255" s="13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8"/>
      <c r="N2255" s="8"/>
      <c r="O2255" s="8"/>
      <c r="P2255" s="8"/>
      <c r="Q2255" s="73"/>
      <c r="R2255" s="73"/>
      <c r="S2255" s="8"/>
      <c r="T2255" s="8"/>
    </row>
    <row r="2256" spans="1:20" ht="15">
      <c r="A2256" s="13"/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8"/>
      <c r="N2256" s="8"/>
      <c r="O2256" s="8"/>
      <c r="P2256" s="8"/>
      <c r="Q2256" s="73"/>
      <c r="R2256" s="73"/>
      <c r="S2256" s="8"/>
      <c r="T2256" s="8"/>
    </row>
    <row r="2257" spans="1:20" ht="15">
      <c r="A2257" s="13"/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8"/>
      <c r="N2257" s="8"/>
      <c r="O2257" s="8"/>
      <c r="P2257" s="8"/>
      <c r="Q2257" s="73"/>
      <c r="R2257" s="73"/>
      <c r="S2257" s="8"/>
      <c r="T2257" s="8"/>
    </row>
    <row r="2258" spans="1:20" ht="15">
      <c r="A2258" s="13"/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8"/>
      <c r="N2258" s="8"/>
      <c r="O2258" s="8"/>
      <c r="P2258" s="8"/>
      <c r="Q2258" s="73"/>
      <c r="R2258" s="73"/>
      <c r="S2258" s="8"/>
      <c r="T2258" s="8"/>
    </row>
    <row r="2259" spans="1:20" ht="15">
      <c r="A2259" s="13"/>
      <c r="B2259" s="13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8"/>
      <c r="N2259" s="8"/>
      <c r="O2259" s="8"/>
      <c r="P2259" s="8"/>
      <c r="Q2259" s="73"/>
      <c r="R2259" s="73"/>
      <c r="S2259" s="8"/>
      <c r="T2259" s="8"/>
    </row>
    <row r="2260" spans="1:20" ht="15">
      <c r="A2260" s="13"/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8"/>
      <c r="N2260" s="8"/>
      <c r="O2260" s="8"/>
      <c r="P2260" s="8"/>
      <c r="Q2260" s="73"/>
      <c r="R2260" s="73"/>
      <c r="S2260" s="8"/>
      <c r="T2260" s="8"/>
    </row>
    <row r="2261" spans="1:20" ht="15">
      <c r="A2261" s="13"/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8"/>
      <c r="N2261" s="8"/>
      <c r="O2261" s="8"/>
      <c r="P2261" s="8"/>
      <c r="Q2261" s="73"/>
      <c r="R2261" s="73"/>
      <c r="S2261" s="8"/>
      <c r="T2261" s="8"/>
    </row>
    <row r="2262" spans="1:20" ht="15">
      <c r="A2262" s="13"/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8"/>
      <c r="N2262" s="8"/>
      <c r="O2262" s="8"/>
      <c r="P2262" s="8"/>
      <c r="Q2262" s="73"/>
      <c r="R2262" s="73"/>
      <c r="S2262" s="8"/>
      <c r="T2262" s="8"/>
    </row>
    <row r="2263" spans="1:20" ht="15">
      <c r="A2263" s="13"/>
      <c r="B2263" s="13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8"/>
      <c r="N2263" s="8"/>
      <c r="O2263" s="8"/>
      <c r="P2263" s="8"/>
      <c r="Q2263" s="73"/>
      <c r="R2263" s="73"/>
      <c r="S2263" s="8"/>
      <c r="T2263" s="8"/>
    </row>
    <row r="2264" spans="1:20" ht="15">
      <c r="A2264" s="13"/>
      <c r="B2264" s="13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8"/>
      <c r="N2264" s="8"/>
      <c r="O2264" s="8"/>
      <c r="P2264" s="8"/>
      <c r="Q2264" s="73"/>
      <c r="R2264" s="73"/>
      <c r="S2264" s="8"/>
      <c r="T2264" s="8"/>
    </row>
    <row r="2265" spans="1:20" ht="15">
      <c r="A2265" s="13"/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8"/>
      <c r="N2265" s="8"/>
      <c r="O2265" s="8"/>
      <c r="P2265" s="8"/>
      <c r="Q2265" s="73"/>
      <c r="R2265" s="73"/>
      <c r="S2265" s="8"/>
      <c r="T2265" s="8"/>
    </row>
    <row r="2266" spans="1:20" ht="15">
      <c r="A2266" s="13"/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8"/>
      <c r="N2266" s="8"/>
      <c r="O2266" s="8"/>
      <c r="P2266" s="8"/>
      <c r="Q2266" s="73"/>
      <c r="R2266" s="73"/>
      <c r="S2266" s="8"/>
      <c r="T2266" s="8"/>
    </row>
    <row r="2267" spans="1:20" ht="15">
      <c r="A2267" s="13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8"/>
      <c r="N2267" s="8"/>
      <c r="O2267" s="8"/>
      <c r="P2267" s="8"/>
      <c r="Q2267" s="73"/>
      <c r="R2267" s="73"/>
      <c r="S2267" s="8"/>
      <c r="T2267" s="8"/>
    </row>
    <row r="2268" spans="1:20" ht="15">
      <c r="A2268" s="13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8"/>
      <c r="N2268" s="8"/>
      <c r="O2268" s="8"/>
      <c r="P2268" s="8"/>
      <c r="Q2268" s="73"/>
      <c r="R2268" s="73"/>
      <c r="S2268" s="8"/>
      <c r="T2268" s="8"/>
    </row>
    <row r="2269" spans="1:20" ht="15">
      <c r="A2269" s="13"/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8"/>
      <c r="N2269" s="8"/>
      <c r="O2269" s="8"/>
      <c r="P2269" s="8"/>
      <c r="Q2269" s="73"/>
      <c r="R2269" s="73"/>
      <c r="S2269" s="8"/>
      <c r="T2269" s="8"/>
    </row>
    <row r="2270" spans="1:20" ht="15">
      <c r="A2270" s="13"/>
      <c r="B2270" s="13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8"/>
      <c r="N2270" s="8"/>
      <c r="O2270" s="8"/>
      <c r="P2270" s="8"/>
      <c r="Q2270" s="73"/>
      <c r="R2270" s="73"/>
      <c r="S2270" s="8"/>
      <c r="T2270" s="8"/>
    </row>
    <row r="2271" spans="1:20" ht="15">
      <c r="A2271" s="13"/>
      <c r="B2271" s="13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8"/>
      <c r="N2271" s="8"/>
      <c r="O2271" s="8"/>
      <c r="P2271" s="8"/>
      <c r="Q2271" s="73"/>
      <c r="R2271" s="73"/>
      <c r="S2271" s="8"/>
      <c r="T2271" s="8"/>
    </row>
    <row r="2272" spans="1:20" ht="15">
      <c r="A2272" s="13"/>
      <c r="B2272" s="13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8"/>
      <c r="N2272" s="8"/>
      <c r="O2272" s="8"/>
      <c r="P2272" s="8"/>
      <c r="Q2272" s="73"/>
      <c r="R2272" s="73"/>
      <c r="S2272" s="8"/>
      <c r="T2272" s="8"/>
    </row>
    <row r="2273" spans="1:20" ht="15">
      <c r="A2273" s="13"/>
      <c r="B2273" s="13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8"/>
      <c r="N2273" s="8"/>
      <c r="O2273" s="8"/>
      <c r="P2273" s="8"/>
      <c r="Q2273" s="73"/>
      <c r="R2273" s="73"/>
      <c r="S2273" s="8"/>
      <c r="T2273" s="8"/>
    </row>
    <row r="2274" spans="1:20" ht="15">
      <c r="A2274" s="13"/>
      <c r="B2274" s="13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8"/>
      <c r="N2274" s="8"/>
      <c r="O2274" s="8"/>
      <c r="P2274" s="8"/>
      <c r="Q2274" s="73"/>
      <c r="R2274" s="73"/>
      <c r="S2274" s="8"/>
      <c r="T2274" s="8"/>
    </row>
    <row r="2275" spans="1:20" ht="15">
      <c r="A2275" s="13"/>
      <c r="B2275" s="13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8"/>
      <c r="N2275" s="8"/>
      <c r="O2275" s="8"/>
      <c r="P2275" s="8"/>
      <c r="Q2275" s="73"/>
      <c r="R2275" s="73"/>
      <c r="S2275" s="8"/>
      <c r="T2275" s="8"/>
    </row>
    <row r="2276" spans="1:20" ht="15">
      <c r="A2276" s="13"/>
      <c r="B2276" s="13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8"/>
      <c r="N2276" s="8"/>
      <c r="O2276" s="8"/>
      <c r="P2276" s="8"/>
      <c r="Q2276" s="73"/>
      <c r="R2276" s="73"/>
      <c r="S2276" s="8"/>
      <c r="T2276" s="8"/>
    </row>
    <row r="2277" spans="1:20" ht="15">
      <c r="A2277" s="13"/>
      <c r="B2277" s="13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8"/>
      <c r="N2277" s="8"/>
      <c r="O2277" s="8"/>
      <c r="P2277" s="8"/>
      <c r="Q2277" s="73"/>
      <c r="R2277" s="73"/>
      <c r="S2277" s="8"/>
      <c r="T2277" s="8"/>
    </row>
    <row r="2278" spans="1:20" ht="15">
      <c r="A2278" s="13"/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8"/>
      <c r="N2278" s="8"/>
      <c r="O2278" s="8"/>
      <c r="P2278" s="8"/>
      <c r="Q2278" s="73"/>
      <c r="R2278" s="73"/>
      <c r="S2278" s="8"/>
      <c r="T2278" s="8"/>
    </row>
    <row r="2279" spans="1:20" ht="15">
      <c r="A2279" s="13"/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8"/>
      <c r="N2279" s="8"/>
      <c r="O2279" s="8"/>
      <c r="P2279" s="8"/>
      <c r="Q2279" s="73"/>
      <c r="R2279" s="73"/>
      <c r="S2279" s="8"/>
      <c r="T2279" s="8"/>
    </row>
    <row r="2280" spans="1:20" ht="15">
      <c r="A2280" s="13"/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8"/>
      <c r="N2280" s="8"/>
      <c r="O2280" s="8"/>
      <c r="P2280" s="8"/>
      <c r="Q2280" s="73"/>
      <c r="R2280" s="73"/>
      <c r="S2280" s="8"/>
      <c r="T2280" s="8"/>
    </row>
    <row r="2281" spans="1:20" ht="15">
      <c r="A2281" s="13"/>
      <c r="B2281" s="13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8"/>
      <c r="N2281" s="8"/>
      <c r="O2281" s="8"/>
      <c r="P2281" s="8"/>
      <c r="Q2281" s="73"/>
      <c r="R2281" s="73"/>
      <c r="S2281" s="8"/>
      <c r="T2281" s="8"/>
    </row>
    <row r="2282" spans="1:20" ht="15">
      <c r="A2282" s="13"/>
      <c r="B2282" s="13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8"/>
      <c r="N2282" s="8"/>
      <c r="O2282" s="8"/>
      <c r="P2282" s="8"/>
      <c r="Q2282" s="73"/>
      <c r="R2282" s="73"/>
      <c r="S2282" s="8"/>
      <c r="T2282" s="8"/>
    </row>
    <row r="2283" spans="1:20" ht="15">
      <c r="A2283" s="13"/>
      <c r="B2283" s="13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8"/>
      <c r="N2283" s="8"/>
      <c r="O2283" s="8"/>
      <c r="P2283" s="8"/>
      <c r="Q2283" s="73"/>
      <c r="R2283" s="73"/>
      <c r="S2283" s="8"/>
      <c r="T2283" s="8"/>
    </row>
    <row r="2284" spans="1:20" ht="15">
      <c r="A2284" s="13"/>
      <c r="B2284" s="13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8"/>
      <c r="N2284" s="8"/>
      <c r="O2284" s="8"/>
      <c r="P2284" s="8"/>
      <c r="Q2284" s="73"/>
      <c r="R2284" s="73"/>
      <c r="S2284" s="8"/>
      <c r="T2284" s="8"/>
    </row>
    <row r="2285" spans="1:20" ht="15">
      <c r="A2285" s="13"/>
      <c r="B2285" s="13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8"/>
      <c r="N2285" s="8"/>
      <c r="O2285" s="8"/>
      <c r="P2285" s="8"/>
      <c r="Q2285" s="73"/>
      <c r="R2285" s="73"/>
      <c r="S2285" s="8"/>
      <c r="T2285" s="8"/>
    </row>
    <row r="2286" spans="1:20" ht="15">
      <c r="A2286" s="13"/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8"/>
      <c r="N2286" s="8"/>
      <c r="O2286" s="8"/>
      <c r="P2286" s="8"/>
      <c r="Q2286" s="73"/>
      <c r="R2286" s="73"/>
      <c r="S2286" s="8"/>
      <c r="T2286" s="8"/>
    </row>
    <row r="2287" spans="1:20" ht="15">
      <c r="A2287" s="13"/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8"/>
      <c r="N2287" s="8"/>
      <c r="O2287" s="8"/>
      <c r="P2287" s="8"/>
      <c r="Q2287" s="73"/>
      <c r="R2287" s="73"/>
      <c r="S2287" s="8"/>
      <c r="T2287" s="8"/>
    </row>
    <row r="2288" spans="1:20" ht="15">
      <c r="A2288" s="13"/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8"/>
      <c r="N2288" s="8"/>
      <c r="O2288" s="8"/>
      <c r="P2288" s="8"/>
      <c r="Q2288" s="73"/>
      <c r="R2288" s="73"/>
      <c r="S2288" s="8"/>
      <c r="T2288" s="8"/>
    </row>
    <row r="2289" spans="1:20" ht="15">
      <c r="A2289" s="13"/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8"/>
      <c r="N2289" s="8"/>
      <c r="O2289" s="8"/>
      <c r="P2289" s="8"/>
      <c r="Q2289" s="73"/>
      <c r="R2289" s="73"/>
      <c r="S2289" s="8"/>
      <c r="T2289" s="8"/>
    </row>
    <row r="2290" spans="1:20" ht="15">
      <c r="A2290" s="13"/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8"/>
      <c r="N2290" s="8"/>
      <c r="O2290" s="8"/>
      <c r="P2290" s="8"/>
      <c r="Q2290" s="73"/>
      <c r="R2290" s="73"/>
      <c r="S2290" s="8"/>
      <c r="T2290" s="8"/>
    </row>
    <row r="2291" spans="1:20" ht="15">
      <c r="A2291" s="13"/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8"/>
      <c r="N2291" s="8"/>
      <c r="O2291" s="8"/>
      <c r="P2291" s="8"/>
      <c r="Q2291" s="73"/>
      <c r="R2291" s="73"/>
      <c r="S2291" s="8"/>
      <c r="T2291" s="8"/>
    </row>
    <row r="2292" spans="1:20" ht="15">
      <c r="A2292" s="13"/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8"/>
      <c r="N2292" s="8"/>
      <c r="O2292" s="8"/>
      <c r="P2292" s="8"/>
      <c r="Q2292" s="73"/>
      <c r="R2292" s="73"/>
      <c r="S2292" s="8"/>
      <c r="T2292" s="8"/>
    </row>
    <row r="2293" spans="1:20" ht="15">
      <c r="A2293" s="13"/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8"/>
      <c r="N2293" s="8"/>
      <c r="O2293" s="8"/>
      <c r="P2293" s="8"/>
      <c r="Q2293" s="73"/>
      <c r="R2293" s="73"/>
      <c r="S2293" s="8"/>
      <c r="T2293" s="8"/>
    </row>
    <row r="2294" spans="1:20" ht="15">
      <c r="A2294" s="13"/>
      <c r="B2294" s="13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8"/>
      <c r="N2294" s="8"/>
      <c r="O2294" s="8"/>
      <c r="P2294" s="8"/>
      <c r="Q2294" s="73"/>
      <c r="R2294" s="73"/>
      <c r="S2294" s="8"/>
      <c r="T2294" s="8"/>
    </row>
    <row r="2295" spans="1:20" ht="15">
      <c r="A2295" s="13"/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8"/>
      <c r="N2295" s="8"/>
      <c r="O2295" s="8"/>
      <c r="P2295" s="8"/>
      <c r="Q2295" s="73"/>
      <c r="R2295" s="73"/>
      <c r="S2295" s="8"/>
      <c r="T2295" s="8"/>
    </row>
    <row r="2296" spans="1:20" ht="15">
      <c r="A2296" s="13"/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8"/>
      <c r="N2296" s="8"/>
      <c r="O2296" s="8"/>
      <c r="P2296" s="8"/>
      <c r="Q2296" s="73"/>
      <c r="R2296" s="73"/>
      <c r="S2296" s="8"/>
      <c r="T2296" s="8"/>
    </row>
    <row r="2297" spans="1:20" ht="15">
      <c r="A2297" s="13"/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8"/>
      <c r="N2297" s="8"/>
      <c r="O2297" s="8"/>
      <c r="P2297" s="8"/>
      <c r="Q2297" s="73"/>
      <c r="R2297" s="73"/>
      <c r="S2297" s="8"/>
      <c r="T2297" s="8"/>
    </row>
    <row r="2298" spans="1:20" ht="15">
      <c r="A2298" s="13"/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8"/>
      <c r="N2298" s="8"/>
      <c r="O2298" s="8"/>
      <c r="P2298" s="8"/>
      <c r="Q2298" s="73"/>
      <c r="R2298" s="73"/>
      <c r="S2298" s="8"/>
      <c r="T2298" s="8"/>
    </row>
    <row r="2299" spans="1:20" ht="15">
      <c r="A2299" s="13"/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8"/>
      <c r="N2299" s="8"/>
      <c r="O2299" s="8"/>
      <c r="P2299" s="8"/>
      <c r="Q2299" s="73"/>
      <c r="R2299" s="73"/>
      <c r="S2299" s="8"/>
      <c r="T2299" s="8"/>
    </row>
    <row r="2300" spans="1:20" ht="15">
      <c r="A2300" s="13"/>
      <c r="B2300" s="13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8"/>
      <c r="N2300" s="8"/>
      <c r="O2300" s="8"/>
      <c r="P2300" s="8"/>
      <c r="Q2300" s="73"/>
      <c r="R2300" s="73"/>
      <c r="S2300" s="8"/>
      <c r="T2300" s="8"/>
    </row>
    <row r="2301" spans="1:20" ht="15">
      <c r="A2301" s="13"/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8"/>
      <c r="N2301" s="8"/>
      <c r="O2301" s="8"/>
      <c r="P2301" s="8"/>
      <c r="Q2301" s="73"/>
      <c r="R2301" s="73"/>
      <c r="S2301" s="8"/>
      <c r="T2301" s="8"/>
    </row>
    <row r="2302" spans="1:20" ht="15">
      <c r="A2302" s="13"/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8"/>
      <c r="N2302" s="8"/>
      <c r="O2302" s="8"/>
      <c r="P2302" s="8"/>
      <c r="Q2302" s="73"/>
      <c r="R2302" s="73"/>
      <c r="S2302" s="8"/>
      <c r="T2302" s="8"/>
    </row>
    <row r="2303" spans="1:20" ht="15">
      <c r="A2303" s="13"/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8"/>
      <c r="N2303" s="8"/>
      <c r="O2303" s="8"/>
      <c r="P2303" s="8"/>
      <c r="Q2303" s="73"/>
      <c r="R2303" s="73"/>
      <c r="S2303" s="8"/>
      <c r="T2303" s="8"/>
    </row>
    <row r="2304" spans="1:20" ht="15">
      <c r="A2304" s="13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8"/>
      <c r="N2304" s="8"/>
      <c r="O2304" s="8"/>
      <c r="P2304" s="8"/>
      <c r="Q2304" s="73"/>
      <c r="R2304" s="73"/>
      <c r="S2304" s="8"/>
      <c r="T2304" s="8"/>
    </row>
    <row r="2305" spans="1:20" ht="15">
      <c r="A2305" s="13"/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8"/>
      <c r="N2305" s="8"/>
      <c r="O2305" s="8"/>
      <c r="P2305" s="8"/>
      <c r="Q2305" s="73"/>
      <c r="R2305" s="73"/>
      <c r="S2305" s="8"/>
      <c r="T2305" s="8"/>
    </row>
    <row r="2306" spans="1:20" ht="15">
      <c r="A2306" s="13"/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8"/>
      <c r="N2306" s="8"/>
      <c r="O2306" s="8"/>
      <c r="P2306" s="8"/>
      <c r="Q2306" s="73"/>
      <c r="R2306" s="73"/>
      <c r="S2306" s="8"/>
      <c r="T2306" s="8"/>
    </row>
    <row r="2307" spans="1:20" ht="15">
      <c r="A2307" s="13"/>
      <c r="B2307" s="13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8"/>
      <c r="N2307" s="8"/>
      <c r="O2307" s="8"/>
      <c r="P2307" s="8"/>
      <c r="Q2307" s="73"/>
      <c r="R2307" s="73"/>
      <c r="S2307" s="8"/>
      <c r="T2307" s="8"/>
    </row>
    <row r="2308" spans="1:20" ht="15">
      <c r="A2308" s="13"/>
      <c r="B2308" s="13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8"/>
      <c r="N2308" s="8"/>
      <c r="O2308" s="8"/>
      <c r="P2308" s="8"/>
      <c r="Q2308" s="73"/>
      <c r="R2308" s="73"/>
      <c r="S2308" s="8"/>
      <c r="T2308" s="8"/>
    </row>
    <row r="2309" spans="1:20" ht="15">
      <c r="A2309" s="13"/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8"/>
      <c r="N2309" s="8"/>
      <c r="O2309" s="8"/>
      <c r="P2309" s="8"/>
      <c r="Q2309" s="73"/>
      <c r="R2309" s="73"/>
      <c r="S2309" s="8"/>
      <c r="T2309" s="8"/>
    </row>
    <row r="2310" spans="1:20" ht="15">
      <c r="A2310" s="13"/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8"/>
      <c r="N2310" s="8"/>
      <c r="O2310" s="8"/>
      <c r="P2310" s="8"/>
      <c r="Q2310" s="73"/>
      <c r="R2310" s="73"/>
      <c r="S2310" s="8"/>
      <c r="T2310" s="8"/>
    </row>
    <row r="2311" spans="1:20" ht="15">
      <c r="A2311" s="13"/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8"/>
      <c r="N2311" s="8"/>
      <c r="O2311" s="8"/>
      <c r="P2311" s="8"/>
      <c r="Q2311" s="73"/>
      <c r="R2311" s="73"/>
      <c r="S2311" s="8"/>
      <c r="T2311" s="8"/>
    </row>
    <row r="2312" spans="1:20" ht="15">
      <c r="A2312" s="13"/>
      <c r="B2312" s="13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8"/>
      <c r="N2312" s="8"/>
      <c r="O2312" s="8"/>
      <c r="P2312" s="8"/>
      <c r="Q2312" s="73"/>
      <c r="R2312" s="73"/>
      <c r="S2312" s="8"/>
      <c r="T2312" s="8"/>
    </row>
    <row r="2313" spans="1:20" ht="15">
      <c r="A2313" s="13"/>
      <c r="B2313" s="13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8"/>
      <c r="N2313" s="8"/>
      <c r="O2313" s="8"/>
      <c r="P2313" s="8"/>
      <c r="Q2313" s="73"/>
      <c r="R2313" s="73"/>
      <c r="S2313" s="8"/>
      <c r="T2313" s="8"/>
    </row>
    <row r="2314" spans="1:20" ht="15">
      <c r="A2314" s="13"/>
      <c r="B2314" s="13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8"/>
      <c r="N2314" s="8"/>
      <c r="O2314" s="8"/>
      <c r="P2314" s="8"/>
      <c r="Q2314" s="73"/>
      <c r="R2314" s="73"/>
      <c r="S2314" s="8"/>
      <c r="T2314" s="8"/>
    </row>
    <row r="2315" spans="1:20" ht="15">
      <c r="A2315" s="13"/>
      <c r="B2315" s="13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8"/>
      <c r="N2315" s="8"/>
      <c r="O2315" s="8"/>
      <c r="P2315" s="8"/>
      <c r="Q2315" s="73"/>
      <c r="R2315" s="73"/>
      <c r="S2315" s="8"/>
      <c r="T2315" s="8"/>
    </row>
    <row r="2316" spans="1:20" ht="15">
      <c r="A2316" s="13"/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8"/>
      <c r="N2316" s="8"/>
      <c r="O2316" s="8"/>
      <c r="P2316" s="8"/>
      <c r="Q2316" s="73"/>
      <c r="R2316" s="73"/>
      <c r="S2316" s="8"/>
      <c r="T2316" s="8"/>
    </row>
    <row r="2317" spans="1:20" ht="15">
      <c r="A2317" s="13"/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8"/>
      <c r="N2317" s="8"/>
      <c r="O2317" s="8"/>
      <c r="P2317" s="8"/>
      <c r="Q2317" s="73"/>
      <c r="R2317" s="73"/>
      <c r="S2317" s="8"/>
      <c r="T2317" s="8"/>
    </row>
    <row r="2318" spans="1:20" ht="15">
      <c r="A2318" s="13"/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8"/>
      <c r="N2318" s="8"/>
      <c r="O2318" s="8"/>
      <c r="P2318" s="8"/>
      <c r="Q2318" s="73"/>
      <c r="R2318" s="73"/>
      <c r="S2318" s="8"/>
      <c r="T2318" s="8"/>
    </row>
    <row r="2319" spans="1:20" ht="15">
      <c r="A2319" s="13"/>
      <c r="B2319" s="13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8"/>
      <c r="N2319" s="8"/>
      <c r="O2319" s="8"/>
      <c r="P2319" s="8"/>
      <c r="Q2319" s="73"/>
      <c r="R2319" s="73"/>
      <c r="S2319" s="8"/>
      <c r="T2319" s="8"/>
    </row>
    <row r="2320" spans="1:20" ht="15">
      <c r="A2320" s="13"/>
      <c r="B2320" s="13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8"/>
      <c r="N2320" s="8"/>
      <c r="O2320" s="8"/>
      <c r="P2320" s="8"/>
      <c r="Q2320" s="73"/>
      <c r="R2320" s="73"/>
      <c r="S2320" s="8"/>
      <c r="T2320" s="8"/>
    </row>
    <row r="2321" spans="1:20" ht="15">
      <c r="A2321" s="13"/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8"/>
      <c r="N2321" s="8"/>
      <c r="O2321" s="8"/>
      <c r="P2321" s="8"/>
      <c r="Q2321" s="73"/>
      <c r="R2321" s="73"/>
      <c r="S2321" s="8"/>
      <c r="T2321" s="8"/>
    </row>
    <row r="2322" spans="1:20" ht="15">
      <c r="A2322" s="13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8"/>
      <c r="N2322" s="8"/>
      <c r="O2322" s="8"/>
      <c r="P2322" s="8"/>
      <c r="Q2322" s="73"/>
      <c r="R2322" s="73"/>
      <c r="S2322" s="8"/>
      <c r="T2322" s="8"/>
    </row>
    <row r="2323" spans="1:20" ht="15">
      <c r="A2323" s="13"/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8"/>
      <c r="N2323" s="8"/>
      <c r="O2323" s="8"/>
      <c r="P2323" s="8"/>
      <c r="Q2323" s="73"/>
      <c r="R2323" s="73"/>
      <c r="S2323" s="8"/>
      <c r="T2323" s="8"/>
    </row>
    <row r="2324" spans="1:20" ht="15">
      <c r="A2324" s="13"/>
      <c r="B2324" s="13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8"/>
      <c r="N2324" s="8"/>
      <c r="O2324" s="8"/>
      <c r="P2324" s="8"/>
      <c r="Q2324" s="73"/>
      <c r="R2324" s="73"/>
      <c r="S2324" s="8"/>
      <c r="T2324" s="8"/>
    </row>
    <row r="2325" spans="1:20" ht="15">
      <c r="A2325" s="13"/>
      <c r="B2325" s="13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8"/>
      <c r="N2325" s="8"/>
      <c r="O2325" s="8"/>
      <c r="P2325" s="8"/>
      <c r="Q2325" s="73"/>
      <c r="R2325" s="73"/>
      <c r="S2325" s="8"/>
      <c r="T2325" s="8"/>
    </row>
    <row r="2326" spans="1:20" ht="15">
      <c r="A2326" s="13"/>
      <c r="B2326" s="13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8"/>
      <c r="N2326" s="8"/>
      <c r="O2326" s="8"/>
      <c r="P2326" s="8"/>
      <c r="Q2326" s="73"/>
      <c r="R2326" s="73"/>
      <c r="S2326" s="8"/>
      <c r="T2326" s="8"/>
    </row>
    <row r="2327" spans="1:20" ht="15">
      <c r="A2327" s="13"/>
      <c r="B2327" s="13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8"/>
      <c r="N2327" s="8"/>
      <c r="O2327" s="8"/>
      <c r="P2327" s="8"/>
      <c r="Q2327" s="73"/>
      <c r="R2327" s="73"/>
      <c r="S2327" s="8"/>
      <c r="T2327" s="8"/>
    </row>
    <row r="2328" spans="1:20" ht="15">
      <c r="A2328" s="13"/>
      <c r="B2328" s="13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8"/>
      <c r="N2328" s="8"/>
      <c r="O2328" s="8"/>
      <c r="P2328" s="8"/>
      <c r="Q2328" s="73"/>
      <c r="R2328" s="73"/>
      <c r="S2328" s="8"/>
      <c r="T2328" s="8"/>
    </row>
    <row r="2329" spans="1:20" ht="15">
      <c r="A2329" s="13"/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8"/>
      <c r="N2329" s="8"/>
      <c r="O2329" s="8"/>
      <c r="P2329" s="8"/>
      <c r="Q2329" s="73"/>
      <c r="R2329" s="73"/>
      <c r="S2329" s="8"/>
      <c r="T2329" s="8"/>
    </row>
    <row r="2330" spans="1:20" ht="15">
      <c r="A2330" s="13"/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8"/>
      <c r="N2330" s="8"/>
      <c r="O2330" s="8"/>
      <c r="P2330" s="8"/>
      <c r="Q2330" s="73"/>
      <c r="R2330" s="73"/>
      <c r="S2330" s="8"/>
      <c r="T2330" s="8"/>
    </row>
    <row r="2331" spans="1:20" ht="15">
      <c r="A2331" s="13"/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8"/>
      <c r="N2331" s="8"/>
      <c r="O2331" s="8"/>
      <c r="P2331" s="8"/>
      <c r="Q2331" s="73"/>
      <c r="R2331" s="73"/>
      <c r="S2331" s="8"/>
      <c r="T2331" s="8"/>
    </row>
    <row r="2332" spans="1:20" ht="15">
      <c r="A2332" s="13"/>
      <c r="B2332" s="13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8"/>
      <c r="N2332" s="8"/>
      <c r="O2332" s="8"/>
      <c r="P2332" s="8"/>
      <c r="Q2332" s="73"/>
      <c r="R2332" s="73"/>
      <c r="S2332" s="8"/>
      <c r="T2332" s="8"/>
    </row>
    <row r="2333" spans="1:20" ht="15">
      <c r="A2333" s="13"/>
      <c r="B2333" s="13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8"/>
      <c r="N2333" s="8"/>
      <c r="O2333" s="8"/>
      <c r="P2333" s="8"/>
      <c r="Q2333" s="73"/>
      <c r="R2333" s="73"/>
      <c r="S2333" s="8"/>
      <c r="T2333" s="8"/>
    </row>
    <row r="2334" spans="1:20" ht="15">
      <c r="A2334" s="13"/>
      <c r="B2334" s="13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8"/>
      <c r="N2334" s="8"/>
      <c r="O2334" s="8"/>
      <c r="P2334" s="8"/>
      <c r="Q2334" s="73"/>
      <c r="R2334" s="73"/>
      <c r="S2334" s="8"/>
      <c r="T2334" s="8"/>
    </row>
    <row r="2335" spans="1:20" ht="15">
      <c r="A2335" s="13"/>
      <c r="B2335" s="13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8"/>
      <c r="N2335" s="8"/>
      <c r="O2335" s="8"/>
      <c r="P2335" s="8"/>
      <c r="Q2335" s="73"/>
      <c r="R2335" s="73"/>
      <c r="S2335" s="8"/>
      <c r="T2335" s="8"/>
    </row>
    <row r="2336" spans="1:20" ht="15">
      <c r="A2336" s="13"/>
      <c r="B2336" s="13"/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8"/>
      <c r="N2336" s="8"/>
      <c r="O2336" s="8"/>
      <c r="P2336" s="8"/>
      <c r="Q2336" s="73"/>
      <c r="R2336" s="73"/>
      <c r="S2336" s="8"/>
      <c r="T2336" s="8"/>
    </row>
    <row r="2337" spans="1:20" ht="15">
      <c r="A2337" s="13"/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8"/>
      <c r="N2337" s="8"/>
      <c r="O2337" s="8"/>
      <c r="P2337" s="8"/>
      <c r="Q2337" s="73"/>
      <c r="R2337" s="73"/>
      <c r="S2337" s="8"/>
      <c r="T2337" s="8"/>
    </row>
    <row r="2338" spans="1:20" ht="15">
      <c r="A2338" s="13"/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8"/>
      <c r="N2338" s="8"/>
      <c r="O2338" s="8"/>
      <c r="P2338" s="8"/>
      <c r="Q2338" s="73"/>
      <c r="R2338" s="73"/>
      <c r="S2338" s="8"/>
      <c r="T2338" s="8"/>
    </row>
    <row r="2339" spans="1:20" ht="15">
      <c r="A2339" s="13"/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8"/>
      <c r="N2339" s="8"/>
      <c r="O2339" s="8"/>
      <c r="P2339" s="8"/>
      <c r="Q2339" s="73"/>
      <c r="R2339" s="73"/>
      <c r="S2339" s="8"/>
      <c r="T2339" s="8"/>
    </row>
    <row r="2340" spans="1:20" ht="15">
      <c r="A2340" s="13"/>
      <c r="B2340" s="13"/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8"/>
      <c r="N2340" s="8"/>
      <c r="O2340" s="8"/>
      <c r="P2340" s="8"/>
      <c r="Q2340" s="73"/>
      <c r="R2340" s="73"/>
      <c r="S2340" s="8"/>
      <c r="T2340" s="8"/>
    </row>
    <row r="2341" spans="1:20" ht="15">
      <c r="A2341" s="13"/>
      <c r="B2341" s="13"/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8"/>
      <c r="N2341" s="8"/>
      <c r="O2341" s="8"/>
      <c r="P2341" s="8"/>
      <c r="Q2341" s="73"/>
      <c r="R2341" s="73"/>
      <c r="S2341" s="8"/>
      <c r="T2341" s="8"/>
    </row>
    <row r="2342" spans="1:20" ht="15">
      <c r="A2342" s="13"/>
      <c r="B2342" s="13"/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8"/>
      <c r="N2342" s="8"/>
      <c r="O2342" s="8"/>
      <c r="P2342" s="8"/>
      <c r="Q2342" s="73"/>
      <c r="R2342" s="73"/>
      <c r="S2342" s="8"/>
      <c r="T2342" s="8"/>
    </row>
    <row r="2343" spans="1:20" ht="15">
      <c r="A2343" s="13"/>
      <c r="B2343" s="13"/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8"/>
      <c r="N2343" s="8"/>
      <c r="O2343" s="8"/>
      <c r="P2343" s="8"/>
      <c r="Q2343" s="73"/>
      <c r="R2343" s="73"/>
      <c r="S2343" s="8"/>
      <c r="T2343" s="8"/>
    </row>
    <row r="2344" spans="1:20" ht="15">
      <c r="A2344" s="13"/>
      <c r="B2344" s="13"/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8"/>
      <c r="N2344" s="8"/>
      <c r="O2344" s="8"/>
      <c r="P2344" s="8"/>
      <c r="Q2344" s="73"/>
      <c r="R2344" s="73"/>
      <c r="S2344" s="8"/>
      <c r="T2344" s="8"/>
    </row>
    <row r="2345" spans="1:20" ht="15">
      <c r="A2345" s="13"/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8"/>
      <c r="N2345" s="8"/>
      <c r="O2345" s="8"/>
      <c r="P2345" s="8"/>
      <c r="Q2345" s="73"/>
      <c r="R2345" s="73"/>
      <c r="S2345" s="8"/>
      <c r="T2345" s="8"/>
    </row>
    <row r="2346" spans="1:20" ht="15">
      <c r="A2346" s="13"/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8"/>
      <c r="N2346" s="8"/>
      <c r="O2346" s="8"/>
      <c r="P2346" s="8"/>
      <c r="Q2346" s="73"/>
      <c r="R2346" s="73"/>
      <c r="S2346" s="8"/>
      <c r="T2346" s="8"/>
    </row>
    <row r="2347" spans="1:20" ht="15">
      <c r="A2347" s="13"/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8"/>
      <c r="N2347" s="8"/>
      <c r="O2347" s="8"/>
      <c r="P2347" s="8"/>
      <c r="Q2347" s="73"/>
      <c r="R2347" s="73"/>
      <c r="S2347" s="8"/>
      <c r="T2347" s="8"/>
    </row>
    <row r="2348" spans="1:20" ht="15">
      <c r="A2348" s="13"/>
      <c r="B2348" s="13"/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8"/>
      <c r="N2348" s="8"/>
      <c r="O2348" s="8"/>
      <c r="P2348" s="8"/>
      <c r="Q2348" s="73"/>
      <c r="R2348" s="73"/>
      <c r="S2348" s="8"/>
      <c r="T2348" s="8"/>
    </row>
    <row r="2349" spans="1:20" ht="15">
      <c r="A2349" s="13"/>
      <c r="B2349" s="13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8"/>
      <c r="N2349" s="8"/>
      <c r="O2349" s="8"/>
      <c r="P2349" s="8"/>
      <c r="Q2349" s="73"/>
      <c r="R2349" s="73"/>
      <c r="S2349" s="8"/>
      <c r="T2349" s="8"/>
    </row>
    <row r="2350" spans="1:20" ht="15">
      <c r="A2350" s="13"/>
      <c r="B2350" s="13"/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8"/>
      <c r="N2350" s="8"/>
      <c r="O2350" s="8"/>
      <c r="P2350" s="8"/>
      <c r="Q2350" s="73"/>
      <c r="R2350" s="73"/>
      <c r="S2350" s="8"/>
      <c r="T2350" s="8"/>
    </row>
    <row r="2351" spans="1:20" ht="15">
      <c r="A2351" s="13"/>
      <c r="B2351" s="13"/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8"/>
      <c r="N2351" s="8"/>
      <c r="O2351" s="8"/>
      <c r="P2351" s="8"/>
      <c r="Q2351" s="73"/>
      <c r="R2351" s="73"/>
      <c r="S2351" s="8"/>
      <c r="T2351" s="8"/>
    </row>
    <row r="2352" spans="1:20" ht="15">
      <c r="A2352" s="13"/>
      <c r="B2352" s="13"/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8"/>
      <c r="N2352" s="8"/>
      <c r="O2352" s="8"/>
      <c r="P2352" s="8"/>
      <c r="Q2352" s="73"/>
      <c r="R2352" s="73"/>
      <c r="S2352" s="8"/>
      <c r="T2352" s="8"/>
    </row>
    <row r="2353" spans="1:20" ht="15">
      <c r="A2353" s="13"/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8"/>
      <c r="N2353" s="8"/>
      <c r="O2353" s="8"/>
      <c r="P2353" s="8"/>
      <c r="Q2353" s="73"/>
      <c r="R2353" s="73"/>
      <c r="S2353" s="8"/>
      <c r="T2353" s="8"/>
    </row>
    <row r="2354" spans="1:20" ht="15">
      <c r="A2354" s="13"/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8"/>
      <c r="N2354" s="8"/>
      <c r="O2354" s="8"/>
      <c r="P2354" s="8"/>
      <c r="Q2354" s="73"/>
      <c r="R2354" s="73"/>
      <c r="S2354" s="8"/>
      <c r="T2354" s="8"/>
    </row>
    <row r="2355" spans="1:20" ht="15">
      <c r="A2355" s="13"/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8"/>
      <c r="N2355" s="8"/>
      <c r="O2355" s="8"/>
      <c r="P2355" s="8"/>
      <c r="Q2355" s="73"/>
      <c r="R2355" s="73"/>
      <c r="S2355" s="8"/>
      <c r="T2355" s="8"/>
    </row>
    <row r="2356" spans="1:20" ht="15">
      <c r="A2356" s="13"/>
      <c r="B2356" s="13"/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8"/>
      <c r="N2356" s="8"/>
      <c r="O2356" s="8"/>
      <c r="P2356" s="8"/>
      <c r="Q2356" s="73"/>
      <c r="R2356" s="73"/>
      <c r="S2356" s="8"/>
      <c r="T2356" s="8"/>
    </row>
    <row r="2357" spans="1:20" ht="15">
      <c r="A2357" s="13"/>
      <c r="B2357" s="13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8"/>
      <c r="N2357" s="8"/>
      <c r="O2357" s="8"/>
      <c r="P2357" s="8"/>
      <c r="Q2357" s="73"/>
      <c r="R2357" s="73"/>
      <c r="S2357" s="8"/>
      <c r="T2357" s="8"/>
    </row>
    <row r="2358" spans="1:20" ht="15">
      <c r="A2358" s="13"/>
      <c r="B2358" s="13"/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8"/>
      <c r="N2358" s="8"/>
      <c r="O2358" s="8"/>
      <c r="P2358" s="8"/>
      <c r="Q2358" s="73"/>
      <c r="R2358" s="73"/>
      <c r="S2358" s="8"/>
      <c r="T2358" s="8"/>
    </row>
    <row r="2359" spans="1:20" ht="15">
      <c r="A2359" s="13"/>
      <c r="B2359" s="13"/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8"/>
      <c r="N2359" s="8"/>
      <c r="O2359" s="8"/>
      <c r="P2359" s="8"/>
      <c r="Q2359" s="73"/>
      <c r="R2359" s="73"/>
      <c r="S2359" s="8"/>
      <c r="T2359" s="8"/>
    </row>
    <row r="2360" spans="1:20" ht="15">
      <c r="A2360" s="13"/>
      <c r="B2360" s="13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8"/>
      <c r="N2360" s="8"/>
      <c r="O2360" s="8"/>
      <c r="P2360" s="8"/>
      <c r="Q2360" s="73"/>
      <c r="R2360" s="73"/>
      <c r="S2360" s="8"/>
      <c r="T2360" s="8"/>
    </row>
    <row r="2361" spans="1:20" ht="15">
      <c r="A2361" s="13"/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8"/>
      <c r="N2361" s="8"/>
      <c r="O2361" s="8"/>
      <c r="P2361" s="8"/>
      <c r="Q2361" s="73"/>
      <c r="R2361" s="73"/>
      <c r="S2361" s="8"/>
      <c r="T2361" s="8"/>
    </row>
    <row r="2362" spans="1:20" ht="15">
      <c r="A2362" s="13"/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8"/>
      <c r="N2362" s="8"/>
      <c r="O2362" s="8"/>
      <c r="P2362" s="8"/>
      <c r="Q2362" s="73"/>
      <c r="R2362" s="73"/>
      <c r="S2362" s="8"/>
      <c r="T2362" s="8"/>
    </row>
    <row r="2363" spans="1:20" ht="15">
      <c r="A2363" s="13"/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8"/>
      <c r="N2363" s="8"/>
      <c r="O2363" s="8"/>
      <c r="P2363" s="8"/>
      <c r="Q2363" s="73"/>
      <c r="R2363" s="73"/>
      <c r="S2363" s="8"/>
      <c r="T2363" s="8"/>
    </row>
    <row r="2364" spans="1:20" ht="15">
      <c r="A2364" s="13"/>
      <c r="B2364" s="13"/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8"/>
      <c r="N2364" s="8"/>
      <c r="O2364" s="8"/>
      <c r="P2364" s="8"/>
      <c r="Q2364" s="73"/>
      <c r="R2364" s="73"/>
      <c r="S2364" s="8"/>
      <c r="T2364" s="8"/>
    </row>
    <row r="2365" spans="1:20" ht="15">
      <c r="A2365" s="13"/>
      <c r="B2365" s="13"/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8"/>
      <c r="N2365" s="8"/>
      <c r="O2365" s="8"/>
      <c r="P2365" s="8"/>
      <c r="Q2365" s="73"/>
      <c r="R2365" s="73"/>
      <c r="S2365" s="8"/>
      <c r="T2365" s="8"/>
    </row>
    <row r="2366" spans="1:20" ht="15">
      <c r="A2366" s="13"/>
      <c r="B2366" s="13"/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8"/>
      <c r="N2366" s="8"/>
      <c r="O2366" s="8"/>
      <c r="P2366" s="8"/>
      <c r="Q2366" s="73"/>
      <c r="R2366" s="73"/>
      <c r="S2366" s="8"/>
      <c r="T2366" s="8"/>
    </row>
    <row r="2367" spans="1:20" ht="15">
      <c r="A2367" s="13"/>
      <c r="B2367" s="13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8"/>
      <c r="N2367" s="8"/>
      <c r="O2367" s="8"/>
      <c r="P2367" s="8"/>
      <c r="Q2367" s="73"/>
      <c r="R2367" s="73"/>
      <c r="S2367" s="8"/>
      <c r="T2367" s="8"/>
    </row>
    <row r="2368" spans="1:20" ht="15">
      <c r="A2368" s="13"/>
      <c r="B2368" s="13"/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8"/>
      <c r="N2368" s="8"/>
      <c r="O2368" s="8"/>
      <c r="P2368" s="8"/>
      <c r="Q2368" s="73"/>
      <c r="R2368" s="73"/>
      <c r="S2368" s="8"/>
      <c r="T2368" s="8"/>
    </row>
    <row r="2369" spans="1:20" ht="15">
      <c r="A2369" s="13"/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8"/>
      <c r="N2369" s="8"/>
      <c r="O2369" s="8"/>
      <c r="P2369" s="8"/>
      <c r="Q2369" s="73"/>
      <c r="R2369" s="73"/>
      <c r="S2369" s="8"/>
      <c r="T2369" s="8"/>
    </row>
    <row r="2370" spans="1:20" ht="15">
      <c r="A2370" s="13"/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8"/>
      <c r="N2370" s="8"/>
      <c r="O2370" s="8"/>
      <c r="P2370" s="8"/>
      <c r="Q2370" s="73"/>
      <c r="R2370" s="73"/>
      <c r="S2370" s="8"/>
      <c r="T2370" s="8"/>
    </row>
    <row r="2371" spans="1:20" ht="15">
      <c r="A2371" s="13"/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8"/>
      <c r="N2371" s="8"/>
      <c r="O2371" s="8"/>
      <c r="P2371" s="8"/>
      <c r="Q2371" s="73"/>
      <c r="R2371" s="73"/>
      <c r="S2371" s="8"/>
      <c r="T2371" s="8"/>
    </row>
    <row r="2372" spans="1:20" ht="15">
      <c r="A2372" s="13"/>
      <c r="B2372" s="13"/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8"/>
      <c r="N2372" s="8"/>
      <c r="O2372" s="8"/>
      <c r="P2372" s="8"/>
      <c r="Q2372" s="73"/>
      <c r="R2372" s="73"/>
      <c r="S2372" s="8"/>
      <c r="T2372" s="8"/>
    </row>
    <row r="2373" spans="1:20" ht="15">
      <c r="A2373" s="13"/>
      <c r="B2373" s="13"/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8"/>
      <c r="N2373" s="8"/>
      <c r="O2373" s="8"/>
      <c r="P2373" s="8"/>
      <c r="Q2373" s="73"/>
      <c r="R2373" s="73"/>
      <c r="S2373" s="8"/>
      <c r="T2373" s="8"/>
    </row>
    <row r="2374" spans="1:20" ht="15">
      <c r="A2374" s="13"/>
      <c r="B2374" s="13"/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8"/>
      <c r="N2374" s="8"/>
      <c r="O2374" s="8"/>
      <c r="P2374" s="8"/>
      <c r="Q2374" s="73"/>
      <c r="R2374" s="73"/>
      <c r="S2374" s="8"/>
      <c r="T2374" s="8"/>
    </row>
    <row r="2375" spans="1:20" ht="15">
      <c r="A2375" s="13"/>
      <c r="B2375" s="13"/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8"/>
      <c r="N2375" s="8"/>
      <c r="O2375" s="8"/>
      <c r="P2375" s="8"/>
      <c r="Q2375" s="73"/>
      <c r="R2375" s="73"/>
      <c r="S2375" s="8"/>
      <c r="T2375" s="8"/>
    </row>
    <row r="2376" spans="1:20" ht="15">
      <c r="A2376" s="13"/>
      <c r="B2376" s="13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8"/>
      <c r="N2376" s="8"/>
      <c r="O2376" s="8"/>
      <c r="P2376" s="8"/>
      <c r="Q2376" s="73"/>
      <c r="R2376" s="73"/>
      <c r="S2376" s="8"/>
      <c r="T2376" s="8"/>
    </row>
    <row r="2377" spans="1:20" ht="15">
      <c r="A2377" s="13"/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8"/>
      <c r="N2377" s="8"/>
      <c r="O2377" s="8"/>
      <c r="P2377" s="8"/>
      <c r="Q2377" s="73"/>
      <c r="R2377" s="73"/>
      <c r="S2377" s="8"/>
      <c r="T2377" s="8"/>
    </row>
    <row r="2378" spans="1:20" ht="15">
      <c r="A2378" s="13"/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8"/>
      <c r="N2378" s="8"/>
      <c r="O2378" s="8"/>
      <c r="P2378" s="8"/>
      <c r="Q2378" s="73"/>
      <c r="R2378" s="73"/>
      <c r="S2378" s="8"/>
      <c r="T2378" s="8"/>
    </row>
    <row r="2379" spans="1:20" ht="15">
      <c r="A2379" s="13"/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8"/>
      <c r="N2379" s="8"/>
      <c r="O2379" s="8"/>
      <c r="P2379" s="8"/>
      <c r="Q2379" s="73"/>
      <c r="R2379" s="73"/>
      <c r="S2379" s="8"/>
      <c r="T2379" s="8"/>
    </row>
    <row r="2380" spans="1:20" ht="15">
      <c r="A2380" s="13"/>
      <c r="B2380" s="13"/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8"/>
      <c r="N2380" s="8"/>
      <c r="O2380" s="8"/>
      <c r="P2380" s="8"/>
      <c r="Q2380" s="73"/>
      <c r="R2380" s="73"/>
      <c r="S2380" s="8"/>
      <c r="T2380" s="8"/>
    </row>
    <row r="2381" spans="1:20" ht="15">
      <c r="A2381" s="13"/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8"/>
      <c r="N2381" s="8"/>
      <c r="O2381" s="8"/>
      <c r="P2381" s="8"/>
      <c r="Q2381" s="73"/>
      <c r="R2381" s="73"/>
      <c r="S2381" s="8"/>
      <c r="T2381" s="8"/>
    </row>
    <row r="2382" spans="1:20" ht="15">
      <c r="A2382" s="13"/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8"/>
      <c r="N2382" s="8"/>
      <c r="O2382" s="8"/>
      <c r="P2382" s="8"/>
      <c r="Q2382" s="73"/>
      <c r="R2382" s="73"/>
      <c r="S2382" s="8"/>
      <c r="T2382" s="8"/>
    </row>
    <row r="2383" spans="1:20" ht="15">
      <c r="A2383" s="13"/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8"/>
      <c r="N2383" s="8"/>
      <c r="O2383" s="8"/>
      <c r="P2383" s="8"/>
      <c r="Q2383" s="73"/>
      <c r="R2383" s="73"/>
      <c r="S2383" s="8"/>
      <c r="T2383" s="8"/>
    </row>
    <row r="2384" spans="1:20" ht="15">
      <c r="A2384" s="13"/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8"/>
      <c r="N2384" s="8"/>
      <c r="O2384" s="8"/>
      <c r="P2384" s="8"/>
      <c r="Q2384" s="73"/>
      <c r="R2384" s="73"/>
      <c r="S2384" s="8"/>
      <c r="T2384" s="8"/>
    </row>
    <row r="2385" spans="1:20" ht="15">
      <c r="A2385" s="13"/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8"/>
      <c r="N2385" s="8"/>
      <c r="O2385" s="8"/>
      <c r="P2385" s="8"/>
      <c r="Q2385" s="73"/>
      <c r="R2385" s="73"/>
      <c r="S2385" s="8"/>
      <c r="T2385" s="8"/>
    </row>
    <row r="2386" spans="1:20" ht="15">
      <c r="A2386" s="13"/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8"/>
      <c r="N2386" s="8"/>
      <c r="O2386" s="8"/>
      <c r="P2386" s="8"/>
      <c r="Q2386" s="73"/>
      <c r="R2386" s="73"/>
      <c r="S2386" s="8"/>
      <c r="T2386" s="8"/>
    </row>
    <row r="2387" spans="1:20" ht="15">
      <c r="A2387" s="13"/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8"/>
      <c r="N2387" s="8"/>
      <c r="O2387" s="8"/>
      <c r="P2387" s="8"/>
      <c r="Q2387" s="73"/>
      <c r="R2387" s="73"/>
      <c r="S2387" s="8"/>
      <c r="T2387" s="8"/>
    </row>
    <row r="2388" spans="1:20" ht="15">
      <c r="A2388" s="13"/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8"/>
      <c r="N2388" s="8"/>
      <c r="O2388" s="8"/>
      <c r="P2388" s="8"/>
      <c r="Q2388" s="73"/>
      <c r="R2388" s="73"/>
      <c r="S2388" s="8"/>
      <c r="T2388" s="8"/>
    </row>
    <row r="2389" spans="1:20" ht="15">
      <c r="A2389" s="13"/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8"/>
      <c r="N2389" s="8"/>
      <c r="O2389" s="8"/>
      <c r="P2389" s="8"/>
      <c r="Q2389" s="73"/>
      <c r="R2389" s="73"/>
      <c r="S2389" s="8"/>
      <c r="T2389" s="8"/>
    </row>
    <row r="2390" spans="1:20" ht="15">
      <c r="A2390" s="13"/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8"/>
      <c r="N2390" s="8"/>
      <c r="O2390" s="8"/>
      <c r="P2390" s="8"/>
      <c r="Q2390" s="73"/>
      <c r="R2390" s="73"/>
      <c r="S2390" s="8"/>
      <c r="T2390" s="8"/>
    </row>
    <row r="2391" spans="1:20" ht="15">
      <c r="A2391" s="13"/>
      <c r="B2391" s="13"/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8"/>
      <c r="N2391" s="8"/>
      <c r="O2391" s="8"/>
      <c r="P2391" s="8"/>
      <c r="Q2391" s="73"/>
      <c r="R2391" s="73"/>
      <c r="S2391" s="8"/>
      <c r="T2391" s="8"/>
    </row>
    <row r="2392" spans="1:20" ht="15">
      <c r="A2392" s="13"/>
      <c r="B2392" s="13"/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8"/>
      <c r="N2392" s="8"/>
      <c r="O2392" s="8"/>
      <c r="P2392" s="8"/>
      <c r="Q2392" s="73"/>
      <c r="R2392" s="73"/>
      <c r="S2392" s="8"/>
      <c r="T2392" s="8"/>
    </row>
    <row r="2393" spans="1:20" ht="15">
      <c r="A2393" s="13"/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8"/>
      <c r="N2393" s="8"/>
      <c r="O2393" s="8"/>
      <c r="P2393" s="8"/>
      <c r="Q2393" s="73"/>
      <c r="R2393" s="73"/>
      <c r="S2393" s="8"/>
      <c r="T2393" s="8"/>
    </row>
    <row r="2394" spans="1:20" ht="15">
      <c r="A2394" s="13"/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8"/>
      <c r="N2394" s="8"/>
      <c r="O2394" s="8"/>
      <c r="P2394" s="8"/>
      <c r="Q2394" s="73"/>
      <c r="R2394" s="73"/>
      <c r="S2394" s="8"/>
      <c r="T2394" s="8"/>
    </row>
    <row r="2395" spans="1:20" ht="15">
      <c r="A2395" s="13"/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8"/>
      <c r="N2395" s="8"/>
      <c r="O2395" s="8"/>
      <c r="P2395" s="8"/>
      <c r="Q2395" s="73"/>
      <c r="R2395" s="73"/>
      <c r="S2395" s="8"/>
      <c r="T2395" s="8"/>
    </row>
    <row r="2396" spans="1:20" ht="15">
      <c r="A2396" s="13"/>
      <c r="B2396" s="13"/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8"/>
      <c r="N2396" s="8"/>
      <c r="O2396" s="8"/>
      <c r="P2396" s="8"/>
      <c r="Q2396" s="73"/>
      <c r="R2396" s="73"/>
      <c r="S2396" s="8"/>
      <c r="T2396" s="8"/>
    </row>
    <row r="2397" spans="1:20" ht="15">
      <c r="A2397" s="13"/>
      <c r="B2397" s="13"/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8"/>
      <c r="N2397" s="8"/>
      <c r="O2397" s="8"/>
      <c r="P2397" s="8"/>
      <c r="Q2397" s="73"/>
      <c r="R2397" s="73"/>
      <c r="S2397" s="8"/>
      <c r="T2397" s="8"/>
    </row>
    <row r="2398" spans="1:20" ht="15">
      <c r="A2398" s="13"/>
      <c r="B2398" s="13"/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8"/>
      <c r="N2398" s="8"/>
      <c r="O2398" s="8"/>
      <c r="P2398" s="8"/>
      <c r="Q2398" s="73"/>
      <c r="R2398" s="73"/>
      <c r="S2398" s="8"/>
      <c r="T2398" s="8"/>
    </row>
    <row r="2399" spans="1:20" ht="15">
      <c r="A2399" s="13"/>
      <c r="B2399" s="13"/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8"/>
      <c r="N2399" s="8"/>
      <c r="O2399" s="8"/>
      <c r="P2399" s="8"/>
      <c r="Q2399" s="73"/>
      <c r="R2399" s="73"/>
      <c r="S2399" s="8"/>
      <c r="T2399" s="8"/>
    </row>
    <row r="2400" spans="1:20" ht="15">
      <c r="A2400" s="13"/>
      <c r="B2400" s="13"/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8"/>
      <c r="N2400" s="8"/>
      <c r="O2400" s="8"/>
      <c r="P2400" s="8"/>
      <c r="Q2400" s="73"/>
      <c r="R2400" s="73"/>
      <c r="S2400" s="8"/>
      <c r="T2400" s="8"/>
    </row>
    <row r="2401" spans="1:20" ht="15">
      <c r="A2401" s="13"/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8"/>
      <c r="N2401" s="8"/>
      <c r="O2401" s="8"/>
      <c r="P2401" s="8"/>
      <c r="Q2401" s="73"/>
      <c r="R2401" s="73"/>
      <c r="S2401" s="8"/>
      <c r="T2401" s="8"/>
    </row>
    <row r="2402" spans="1:20" ht="15">
      <c r="A2402" s="13"/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8"/>
      <c r="N2402" s="8"/>
      <c r="O2402" s="8"/>
      <c r="P2402" s="8"/>
      <c r="Q2402" s="73"/>
      <c r="R2402" s="73"/>
      <c r="S2402" s="8"/>
      <c r="T2402" s="8"/>
    </row>
    <row r="2403" spans="1:20" ht="15">
      <c r="A2403" s="13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8"/>
      <c r="N2403" s="8"/>
      <c r="O2403" s="8"/>
      <c r="P2403" s="8"/>
      <c r="Q2403" s="73"/>
      <c r="R2403" s="73"/>
      <c r="S2403" s="8"/>
      <c r="T2403" s="8"/>
    </row>
    <row r="2404" spans="1:20" ht="15">
      <c r="A2404" s="13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8"/>
      <c r="N2404" s="8"/>
      <c r="O2404" s="8"/>
      <c r="P2404" s="8"/>
      <c r="Q2404" s="73"/>
      <c r="R2404" s="73"/>
      <c r="S2404" s="8"/>
      <c r="T2404" s="8"/>
    </row>
    <row r="2405" spans="1:20" ht="15">
      <c r="A2405" s="13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8"/>
      <c r="N2405" s="8"/>
      <c r="O2405" s="8"/>
      <c r="P2405" s="8"/>
      <c r="Q2405" s="73"/>
      <c r="R2405" s="73"/>
      <c r="S2405" s="8"/>
      <c r="T2405" s="8"/>
    </row>
    <row r="2406" spans="1:20" ht="15">
      <c r="A2406" s="13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8"/>
      <c r="N2406" s="8"/>
      <c r="O2406" s="8"/>
      <c r="P2406" s="8"/>
      <c r="Q2406" s="73"/>
      <c r="R2406" s="73"/>
      <c r="S2406" s="8"/>
      <c r="T2406" s="8"/>
    </row>
    <row r="2407" spans="1:20" ht="15">
      <c r="A2407" s="13"/>
      <c r="B2407" s="13"/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8"/>
      <c r="N2407" s="8"/>
      <c r="O2407" s="8"/>
      <c r="P2407" s="8"/>
      <c r="Q2407" s="73"/>
      <c r="R2407" s="73"/>
      <c r="S2407" s="8"/>
      <c r="T2407" s="8"/>
    </row>
    <row r="2408" spans="1:20" ht="15">
      <c r="A2408" s="13"/>
      <c r="B2408" s="13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8"/>
      <c r="N2408" s="8"/>
      <c r="O2408" s="8"/>
      <c r="P2408" s="8"/>
      <c r="Q2408" s="73"/>
      <c r="R2408" s="73"/>
      <c r="S2408" s="8"/>
      <c r="T2408" s="8"/>
    </row>
    <row r="2409" spans="1:20" ht="15">
      <c r="A2409" s="13"/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8"/>
      <c r="N2409" s="8"/>
      <c r="O2409" s="8"/>
      <c r="P2409" s="8"/>
      <c r="Q2409" s="73"/>
      <c r="R2409" s="73"/>
      <c r="S2409" s="8"/>
      <c r="T2409" s="8"/>
    </row>
    <row r="2410" spans="1:20" ht="15">
      <c r="A2410" s="13"/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8"/>
      <c r="N2410" s="8"/>
      <c r="O2410" s="8"/>
      <c r="P2410" s="8"/>
      <c r="Q2410" s="73"/>
      <c r="R2410" s="73"/>
      <c r="S2410" s="8"/>
      <c r="T2410" s="8"/>
    </row>
    <row r="2411" spans="1:20" ht="15">
      <c r="A2411" s="13"/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8"/>
      <c r="N2411" s="8"/>
      <c r="O2411" s="8"/>
      <c r="P2411" s="8"/>
      <c r="Q2411" s="73"/>
      <c r="R2411" s="73"/>
      <c r="S2411" s="8"/>
      <c r="T2411" s="8"/>
    </row>
    <row r="2412" spans="1:20" ht="15">
      <c r="A2412" s="13"/>
      <c r="B2412" s="13"/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8"/>
      <c r="N2412" s="8"/>
      <c r="O2412" s="8"/>
      <c r="P2412" s="8"/>
      <c r="Q2412" s="73"/>
      <c r="R2412" s="73"/>
      <c r="S2412" s="8"/>
      <c r="T2412" s="8"/>
    </row>
    <row r="2413" spans="1:20" ht="15">
      <c r="A2413" s="13"/>
      <c r="B2413" s="13"/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8"/>
      <c r="N2413" s="8"/>
      <c r="O2413" s="8"/>
      <c r="P2413" s="8"/>
      <c r="Q2413" s="73"/>
      <c r="R2413" s="73"/>
      <c r="S2413" s="8"/>
      <c r="T2413" s="8"/>
    </row>
    <row r="2414" spans="1:20" ht="15">
      <c r="A2414" s="13"/>
      <c r="B2414" s="13"/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8"/>
      <c r="N2414" s="8"/>
      <c r="O2414" s="8"/>
      <c r="P2414" s="8"/>
      <c r="Q2414" s="73"/>
      <c r="R2414" s="73"/>
      <c r="S2414" s="8"/>
      <c r="T2414" s="8"/>
    </row>
    <row r="2415" spans="1:20" ht="15">
      <c r="A2415" s="13"/>
      <c r="B2415" s="13"/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8"/>
      <c r="N2415" s="8"/>
      <c r="O2415" s="8"/>
      <c r="P2415" s="8"/>
      <c r="Q2415" s="73"/>
      <c r="R2415" s="73"/>
      <c r="S2415" s="8"/>
      <c r="T2415" s="8"/>
    </row>
    <row r="2416" spans="1:20" ht="15">
      <c r="A2416" s="13"/>
      <c r="B2416" s="13"/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8"/>
      <c r="N2416" s="8"/>
      <c r="O2416" s="8"/>
      <c r="P2416" s="8"/>
      <c r="Q2416" s="73"/>
      <c r="R2416" s="73"/>
      <c r="S2416" s="8"/>
      <c r="T2416" s="8"/>
    </row>
    <row r="2417" spans="1:20" ht="15">
      <c r="A2417" s="13"/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8"/>
      <c r="N2417" s="8"/>
      <c r="O2417" s="8"/>
      <c r="P2417" s="8"/>
      <c r="Q2417" s="73"/>
      <c r="R2417" s="73"/>
      <c r="S2417" s="8"/>
      <c r="T2417" s="8"/>
    </row>
    <row r="2418" spans="1:20" ht="15">
      <c r="A2418" s="13"/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8"/>
      <c r="N2418" s="8"/>
      <c r="O2418" s="8"/>
      <c r="P2418" s="8"/>
      <c r="Q2418" s="73"/>
      <c r="R2418" s="73"/>
      <c r="S2418" s="8"/>
      <c r="T2418" s="8"/>
    </row>
    <row r="2419" spans="1:20" ht="15">
      <c r="A2419" s="13"/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8"/>
      <c r="N2419" s="8"/>
      <c r="O2419" s="8"/>
      <c r="P2419" s="8"/>
      <c r="Q2419" s="73"/>
      <c r="R2419" s="73"/>
      <c r="S2419" s="8"/>
      <c r="T2419" s="8"/>
    </row>
    <row r="2420" spans="1:20" ht="15">
      <c r="A2420" s="13"/>
      <c r="B2420" s="13"/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8"/>
      <c r="N2420" s="8"/>
      <c r="O2420" s="8"/>
      <c r="P2420" s="8"/>
      <c r="Q2420" s="73"/>
      <c r="R2420" s="73"/>
      <c r="S2420" s="8"/>
      <c r="T2420" s="8"/>
    </row>
    <row r="2421" spans="1:20" ht="15">
      <c r="A2421" s="13"/>
      <c r="B2421" s="13"/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8"/>
      <c r="N2421" s="8"/>
      <c r="O2421" s="8"/>
      <c r="P2421" s="8"/>
      <c r="Q2421" s="73"/>
      <c r="R2421" s="73"/>
      <c r="S2421" s="8"/>
      <c r="T2421" s="8"/>
    </row>
    <row r="2422" spans="1:20" ht="15">
      <c r="A2422" s="13"/>
      <c r="B2422" s="13"/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8"/>
      <c r="N2422" s="8"/>
      <c r="O2422" s="8"/>
      <c r="P2422" s="8"/>
      <c r="Q2422" s="73"/>
      <c r="R2422" s="73"/>
      <c r="S2422" s="8"/>
      <c r="T2422" s="8"/>
    </row>
    <row r="2423" spans="1:20" ht="15">
      <c r="A2423" s="13"/>
      <c r="B2423" s="13"/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8"/>
      <c r="N2423" s="8"/>
      <c r="O2423" s="8"/>
      <c r="P2423" s="8"/>
      <c r="Q2423" s="73"/>
      <c r="R2423" s="73"/>
      <c r="S2423" s="8"/>
      <c r="T2423" s="8"/>
    </row>
    <row r="2424" spans="1:20" ht="15">
      <c r="A2424" s="13"/>
      <c r="B2424" s="13"/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8"/>
      <c r="N2424" s="8"/>
      <c r="O2424" s="8"/>
      <c r="P2424" s="8"/>
      <c r="Q2424" s="73"/>
      <c r="R2424" s="73"/>
      <c r="S2424" s="8"/>
      <c r="T2424" s="8"/>
    </row>
    <row r="2425" spans="1:20" ht="15">
      <c r="A2425" s="13"/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8"/>
      <c r="N2425" s="8"/>
      <c r="O2425" s="8"/>
      <c r="P2425" s="8"/>
      <c r="Q2425" s="73"/>
      <c r="R2425" s="73"/>
      <c r="S2425" s="8"/>
      <c r="T2425" s="8"/>
    </row>
    <row r="2426" spans="1:20" ht="15">
      <c r="A2426" s="13"/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8"/>
      <c r="N2426" s="8"/>
      <c r="O2426" s="8"/>
      <c r="P2426" s="8"/>
      <c r="Q2426" s="73"/>
      <c r="R2426" s="73"/>
      <c r="S2426" s="8"/>
      <c r="T2426" s="8"/>
    </row>
    <row r="2427" spans="1:20" ht="15">
      <c r="A2427" s="13"/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8"/>
      <c r="N2427" s="8"/>
      <c r="O2427" s="8"/>
      <c r="P2427" s="8"/>
      <c r="Q2427" s="73"/>
      <c r="R2427" s="73"/>
      <c r="S2427" s="8"/>
      <c r="T2427" s="8"/>
    </row>
    <row r="2428" spans="1:20" ht="15">
      <c r="A2428" s="13"/>
      <c r="B2428" s="13"/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8"/>
      <c r="N2428" s="8"/>
      <c r="O2428" s="8"/>
      <c r="P2428" s="8"/>
      <c r="Q2428" s="73"/>
      <c r="R2428" s="73"/>
      <c r="S2428" s="8"/>
      <c r="T2428" s="8"/>
    </row>
    <row r="2429" spans="1:20" ht="15">
      <c r="A2429" s="13"/>
      <c r="B2429" s="13"/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8"/>
      <c r="N2429" s="8"/>
      <c r="O2429" s="8"/>
      <c r="P2429" s="8"/>
      <c r="Q2429" s="73"/>
      <c r="R2429" s="73"/>
      <c r="S2429" s="8"/>
      <c r="T2429" s="8"/>
    </row>
    <row r="2430" spans="1:20" ht="15">
      <c r="A2430" s="13"/>
      <c r="B2430" s="13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8"/>
      <c r="N2430" s="8"/>
      <c r="O2430" s="8"/>
      <c r="P2430" s="8"/>
      <c r="Q2430" s="73"/>
      <c r="R2430" s="73"/>
      <c r="S2430" s="8"/>
      <c r="T2430" s="8"/>
    </row>
    <row r="2431" spans="1:20" ht="15">
      <c r="A2431" s="13"/>
      <c r="B2431" s="13"/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8"/>
      <c r="N2431" s="8"/>
      <c r="O2431" s="8"/>
      <c r="P2431" s="8"/>
      <c r="Q2431" s="73"/>
      <c r="R2431" s="73"/>
      <c r="S2431" s="8"/>
      <c r="T2431" s="8"/>
    </row>
    <row r="2432" spans="1:20" ht="15">
      <c r="A2432" s="13"/>
      <c r="B2432" s="13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8"/>
      <c r="N2432" s="8"/>
      <c r="O2432" s="8"/>
      <c r="P2432" s="8"/>
      <c r="Q2432" s="73"/>
      <c r="R2432" s="73"/>
      <c r="S2432" s="8"/>
      <c r="T2432" s="8"/>
    </row>
    <row r="2433" spans="1:20" ht="15">
      <c r="A2433" s="13"/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8"/>
      <c r="N2433" s="8"/>
      <c r="O2433" s="8"/>
      <c r="P2433" s="8"/>
      <c r="Q2433" s="73"/>
      <c r="R2433" s="73"/>
      <c r="S2433" s="8"/>
      <c r="T2433" s="8"/>
    </row>
    <row r="2434" spans="1:20" ht="15">
      <c r="A2434" s="13"/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8"/>
      <c r="N2434" s="8"/>
      <c r="O2434" s="8"/>
      <c r="P2434" s="8"/>
      <c r="Q2434" s="73"/>
      <c r="R2434" s="73"/>
      <c r="S2434" s="8"/>
      <c r="T2434" s="8"/>
    </row>
    <row r="2435" spans="1:20" ht="15">
      <c r="A2435" s="13"/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8"/>
      <c r="N2435" s="8"/>
      <c r="O2435" s="8"/>
      <c r="P2435" s="8"/>
      <c r="Q2435" s="73"/>
      <c r="R2435" s="73"/>
      <c r="S2435" s="8"/>
      <c r="T2435" s="8"/>
    </row>
    <row r="2436" spans="1:20" ht="15">
      <c r="A2436" s="13"/>
      <c r="B2436" s="13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8"/>
      <c r="N2436" s="8"/>
      <c r="O2436" s="8"/>
      <c r="P2436" s="8"/>
      <c r="Q2436" s="73"/>
      <c r="R2436" s="73"/>
      <c r="S2436" s="8"/>
      <c r="T2436" s="8"/>
    </row>
    <row r="2437" spans="1:20" ht="15">
      <c r="A2437" s="13"/>
      <c r="B2437" s="13"/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8"/>
      <c r="N2437" s="8"/>
      <c r="O2437" s="8"/>
      <c r="P2437" s="8"/>
      <c r="Q2437" s="73"/>
      <c r="R2437" s="73"/>
      <c r="S2437" s="8"/>
      <c r="T2437" s="8"/>
    </row>
    <row r="2438" spans="1:20" ht="15">
      <c r="A2438" s="13"/>
      <c r="B2438" s="13"/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8"/>
      <c r="N2438" s="8"/>
      <c r="O2438" s="8"/>
      <c r="P2438" s="8"/>
      <c r="Q2438" s="73"/>
      <c r="R2438" s="73"/>
      <c r="S2438" s="8"/>
      <c r="T2438" s="8"/>
    </row>
    <row r="2439" spans="1:20" ht="15">
      <c r="A2439" s="13"/>
      <c r="B2439" s="13"/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8"/>
      <c r="N2439" s="8"/>
      <c r="O2439" s="8"/>
      <c r="P2439" s="8"/>
      <c r="Q2439" s="73"/>
      <c r="R2439" s="73"/>
      <c r="S2439" s="8"/>
      <c r="T2439" s="8"/>
    </row>
    <row r="2440" spans="1:20" ht="15">
      <c r="A2440" s="13"/>
      <c r="B2440" s="13"/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8"/>
      <c r="N2440" s="8"/>
      <c r="O2440" s="8"/>
      <c r="P2440" s="8"/>
      <c r="Q2440" s="73"/>
      <c r="R2440" s="73"/>
      <c r="S2440" s="8"/>
      <c r="T2440" s="8"/>
    </row>
    <row r="2441" spans="1:20" ht="15">
      <c r="A2441" s="13"/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8"/>
      <c r="N2441" s="8"/>
      <c r="O2441" s="8"/>
      <c r="P2441" s="8"/>
      <c r="Q2441" s="73"/>
      <c r="R2441" s="73"/>
      <c r="S2441" s="8"/>
      <c r="T2441" s="8"/>
    </row>
    <row r="2442" spans="1:20" ht="15">
      <c r="A2442" s="13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8"/>
      <c r="N2442" s="8"/>
      <c r="O2442" s="8"/>
      <c r="P2442" s="8"/>
      <c r="Q2442" s="73"/>
      <c r="R2442" s="73"/>
      <c r="S2442" s="8"/>
      <c r="T2442" s="8"/>
    </row>
    <row r="2443" spans="1:20" ht="15">
      <c r="A2443" s="13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8"/>
      <c r="N2443" s="8"/>
      <c r="O2443" s="8"/>
      <c r="P2443" s="8"/>
      <c r="Q2443" s="73"/>
      <c r="R2443" s="73"/>
      <c r="S2443" s="8"/>
      <c r="T2443" s="8"/>
    </row>
    <row r="2444" spans="1:20" ht="15">
      <c r="A2444" s="13"/>
      <c r="B2444" s="13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8"/>
      <c r="N2444" s="8"/>
      <c r="O2444" s="8"/>
      <c r="P2444" s="8"/>
      <c r="Q2444" s="73"/>
      <c r="R2444" s="73"/>
      <c r="S2444" s="8"/>
      <c r="T2444" s="8"/>
    </row>
    <row r="2445" spans="1:20" ht="15">
      <c r="A2445" s="13"/>
      <c r="B2445" s="13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8"/>
      <c r="N2445" s="8"/>
      <c r="O2445" s="8"/>
      <c r="P2445" s="8"/>
      <c r="Q2445" s="73"/>
      <c r="R2445" s="73"/>
      <c r="S2445" s="8"/>
      <c r="T2445" s="8"/>
    </row>
    <row r="2446" spans="1:20" ht="15">
      <c r="A2446" s="13"/>
      <c r="B2446" s="13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8"/>
      <c r="N2446" s="8"/>
      <c r="O2446" s="8"/>
      <c r="P2446" s="8"/>
      <c r="Q2446" s="73"/>
      <c r="R2446" s="73"/>
      <c r="S2446" s="8"/>
      <c r="T2446" s="8"/>
    </row>
    <row r="2447" spans="1:20" ht="15">
      <c r="A2447" s="13"/>
      <c r="B2447" s="13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8"/>
      <c r="N2447" s="8"/>
      <c r="O2447" s="8"/>
      <c r="P2447" s="8"/>
      <c r="Q2447" s="73"/>
      <c r="R2447" s="73"/>
      <c r="S2447" s="8"/>
      <c r="T2447" s="8"/>
    </row>
    <row r="2448" spans="1:20" ht="15">
      <c r="A2448" s="13"/>
      <c r="B2448" s="13"/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8"/>
      <c r="N2448" s="8"/>
      <c r="O2448" s="8"/>
      <c r="P2448" s="8"/>
      <c r="Q2448" s="73"/>
      <c r="R2448" s="73"/>
      <c r="S2448" s="8"/>
      <c r="T2448" s="8"/>
    </row>
    <row r="2449" spans="1:20" ht="15">
      <c r="A2449" s="13"/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8"/>
      <c r="N2449" s="8"/>
      <c r="O2449" s="8"/>
      <c r="P2449" s="8"/>
      <c r="Q2449" s="73"/>
      <c r="R2449" s="73"/>
      <c r="S2449" s="8"/>
      <c r="T2449" s="8"/>
    </row>
    <row r="2450" spans="1:20" ht="15">
      <c r="A2450" s="13"/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8"/>
      <c r="N2450" s="8"/>
      <c r="O2450" s="8"/>
      <c r="P2450" s="8"/>
      <c r="Q2450" s="73"/>
      <c r="R2450" s="73"/>
      <c r="S2450" s="8"/>
      <c r="T2450" s="8"/>
    </row>
    <row r="2451" spans="1:20" ht="15">
      <c r="A2451" s="13"/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8"/>
      <c r="N2451" s="8"/>
      <c r="O2451" s="8"/>
      <c r="P2451" s="8"/>
      <c r="Q2451" s="73"/>
      <c r="R2451" s="73"/>
      <c r="S2451" s="8"/>
      <c r="T2451" s="8"/>
    </row>
    <row r="2452" spans="1:20" ht="15">
      <c r="A2452" s="13"/>
      <c r="B2452" s="13"/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8"/>
      <c r="N2452" s="8"/>
      <c r="O2452" s="8"/>
      <c r="P2452" s="8"/>
      <c r="Q2452" s="73"/>
      <c r="R2452" s="73"/>
      <c r="S2452" s="8"/>
      <c r="T2452" s="8"/>
    </row>
    <row r="2453" spans="1:20" ht="15">
      <c r="A2453" s="13"/>
      <c r="B2453" s="13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8"/>
      <c r="N2453" s="8"/>
      <c r="O2453" s="8"/>
      <c r="P2453" s="8"/>
      <c r="Q2453" s="73"/>
      <c r="R2453" s="73"/>
      <c r="S2453" s="8"/>
      <c r="T2453" s="8"/>
    </row>
    <row r="2454" spans="1:20" ht="15">
      <c r="A2454" s="13"/>
      <c r="B2454" s="13"/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8"/>
      <c r="N2454" s="8"/>
      <c r="O2454" s="8"/>
      <c r="P2454" s="8"/>
      <c r="Q2454" s="73"/>
      <c r="R2454" s="73"/>
      <c r="S2454" s="8"/>
      <c r="T2454" s="8"/>
    </row>
    <row r="2455" spans="1:20" ht="15">
      <c r="A2455" s="13"/>
      <c r="B2455" s="13"/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8"/>
      <c r="N2455" s="8"/>
      <c r="O2455" s="8"/>
      <c r="P2455" s="8"/>
      <c r="Q2455" s="73"/>
      <c r="R2455" s="73"/>
      <c r="S2455" s="8"/>
      <c r="T2455" s="8"/>
    </row>
    <row r="2456" spans="1:20" ht="15">
      <c r="A2456" s="13"/>
      <c r="B2456" s="13"/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8"/>
      <c r="N2456" s="8"/>
      <c r="O2456" s="8"/>
      <c r="P2456" s="8"/>
      <c r="Q2456" s="73"/>
      <c r="R2456" s="73"/>
      <c r="S2456" s="8"/>
      <c r="T2456" s="8"/>
    </row>
    <row r="2457" spans="1:20" ht="15">
      <c r="A2457" s="13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8"/>
      <c r="N2457" s="8"/>
      <c r="O2457" s="8"/>
      <c r="P2457" s="8"/>
      <c r="Q2457" s="73"/>
      <c r="R2457" s="73"/>
      <c r="S2457" s="8"/>
      <c r="T2457" s="8"/>
    </row>
    <row r="2458" spans="1:20" ht="15">
      <c r="A2458" s="13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8"/>
      <c r="N2458" s="8"/>
      <c r="O2458" s="8"/>
      <c r="P2458" s="8"/>
      <c r="Q2458" s="73"/>
      <c r="R2458" s="73"/>
      <c r="S2458" s="8"/>
      <c r="T2458" s="8"/>
    </row>
    <row r="2459" spans="1:20" ht="15">
      <c r="A2459" s="13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8"/>
      <c r="N2459" s="8"/>
      <c r="O2459" s="8"/>
      <c r="P2459" s="8"/>
      <c r="Q2459" s="73"/>
      <c r="R2459" s="73"/>
      <c r="S2459" s="8"/>
      <c r="T2459" s="8"/>
    </row>
    <row r="2460" spans="1:20" ht="15">
      <c r="A2460" s="13"/>
      <c r="B2460" s="13"/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8"/>
      <c r="N2460" s="8"/>
      <c r="O2460" s="8"/>
      <c r="P2460" s="8"/>
      <c r="Q2460" s="73"/>
      <c r="R2460" s="73"/>
      <c r="S2460" s="8"/>
      <c r="T2460" s="8"/>
    </row>
    <row r="2461" spans="1:20" ht="15">
      <c r="A2461" s="13"/>
      <c r="B2461" s="13"/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8"/>
      <c r="N2461" s="8"/>
      <c r="O2461" s="8"/>
      <c r="P2461" s="8"/>
      <c r="Q2461" s="73"/>
      <c r="R2461" s="73"/>
      <c r="S2461" s="8"/>
      <c r="T2461" s="8"/>
    </row>
    <row r="2462" spans="1:20" ht="15">
      <c r="A2462" s="13"/>
      <c r="B2462" s="13"/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8"/>
      <c r="N2462" s="8"/>
      <c r="O2462" s="8"/>
      <c r="P2462" s="8"/>
      <c r="Q2462" s="73"/>
      <c r="R2462" s="73"/>
      <c r="S2462" s="8"/>
      <c r="T2462" s="8"/>
    </row>
    <row r="2463" spans="1:20" ht="15">
      <c r="A2463" s="13"/>
      <c r="B2463" s="13"/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8"/>
      <c r="N2463" s="8"/>
      <c r="O2463" s="8"/>
      <c r="P2463" s="8"/>
      <c r="Q2463" s="73"/>
      <c r="R2463" s="73"/>
      <c r="S2463" s="8"/>
      <c r="T2463" s="8"/>
    </row>
    <row r="2464" spans="1:20" ht="15">
      <c r="A2464" s="13"/>
      <c r="B2464" s="13"/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8"/>
      <c r="N2464" s="8"/>
      <c r="O2464" s="8"/>
      <c r="P2464" s="8"/>
      <c r="Q2464" s="73"/>
      <c r="R2464" s="73"/>
      <c r="S2464" s="8"/>
      <c r="T2464" s="8"/>
    </row>
    <row r="2465" spans="1:20" ht="15">
      <c r="A2465" s="13"/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8"/>
      <c r="N2465" s="8"/>
      <c r="O2465" s="8"/>
      <c r="P2465" s="8"/>
      <c r="Q2465" s="73"/>
      <c r="R2465" s="73"/>
      <c r="S2465" s="8"/>
      <c r="T2465" s="8"/>
    </row>
    <row r="2466" spans="1:20" ht="15">
      <c r="A2466" s="13"/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8"/>
      <c r="N2466" s="8"/>
      <c r="O2466" s="8"/>
      <c r="P2466" s="8"/>
      <c r="Q2466" s="73"/>
      <c r="R2466" s="73"/>
      <c r="S2466" s="8"/>
      <c r="T2466" s="8"/>
    </row>
    <row r="2467" spans="1:20" ht="15">
      <c r="A2467" s="13"/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8"/>
      <c r="N2467" s="8"/>
      <c r="O2467" s="8"/>
      <c r="P2467" s="8"/>
      <c r="Q2467" s="73"/>
      <c r="R2467" s="73"/>
      <c r="S2467" s="8"/>
      <c r="T2467" s="8"/>
    </row>
    <row r="2468" spans="1:20" ht="15">
      <c r="A2468" s="13"/>
      <c r="B2468" s="13"/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8"/>
      <c r="N2468" s="8"/>
      <c r="O2468" s="8"/>
      <c r="P2468" s="8"/>
      <c r="Q2468" s="73"/>
      <c r="R2468" s="73"/>
      <c r="S2468" s="8"/>
      <c r="T2468" s="8"/>
    </row>
    <row r="2469" spans="1:20" ht="15">
      <c r="A2469" s="13"/>
      <c r="B2469" s="13"/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8"/>
      <c r="N2469" s="8"/>
      <c r="O2469" s="8"/>
      <c r="P2469" s="8"/>
      <c r="Q2469" s="73"/>
      <c r="R2469" s="73"/>
      <c r="S2469" s="8"/>
      <c r="T2469" s="8"/>
    </row>
    <row r="2470" spans="1:20" ht="15">
      <c r="A2470" s="13"/>
      <c r="B2470" s="13"/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8"/>
      <c r="N2470" s="8"/>
      <c r="O2470" s="8"/>
      <c r="P2470" s="8"/>
      <c r="Q2470" s="73"/>
      <c r="R2470" s="73"/>
      <c r="S2470" s="8"/>
      <c r="T2470" s="8"/>
    </row>
    <row r="2471" spans="1:20" ht="15">
      <c r="A2471" s="13"/>
      <c r="B2471" s="13"/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8"/>
      <c r="N2471" s="8"/>
      <c r="O2471" s="8"/>
      <c r="P2471" s="8"/>
      <c r="Q2471" s="73"/>
      <c r="R2471" s="73"/>
      <c r="S2471" s="8"/>
      <c r="T2471" s="8"/>
    </row>
    <row r="2472" spans="1:20" ht="15">
      <c r="A2472" s="13"/>
      <c r="B2472" s="13"/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8"/>
      <c r="N2472" s="8"/>
      <c r="O2472" s="8"/>
      <c r="P2472" s="8"/>
      <c r="Q2472" s="73"/>
      <c r="R2472" s="73"/>
      <c r="S2472" s="8"/>
      <c r="T2472" s="8"/>
    </row>
    <row r="2473" spans="1:20" ht="15">
      <c r="A2473" s="13"/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8"/>
      <c r="N2473" s="8"/>
      <c r="O2473" s="8"/>
      <c r="P2473" s="8"/>
      <c r="Q2473" s="73"/>
      <c r="R2473" s="73"/>
      <c r="S2473" s="8"/>
      <c r="T2473" s="8"/>
    </row>
    <row r="2474" spans="1:20" ht="15">
      <c r="A2474" s="13"/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8"/>
      <c r="N2474" s="8"/>
      <c r="O2474" s="8"/>
      <c r="P2474" s="8"/>
      <c r="Q2474" s="73"/>
      <c r="R2474" s="73"/>
      <c r="S2474" s="8"/>
      <c r="T2474" s="8"/>
    </row>
    <row r="2475" spans="1:20" ht="15">
      <c r="A2475" s="13"/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8"/>
      <c r="N2475" s="8"/>
      <c r="O2475" s="8"/>
      <c r="P2475" s="8"/>
      <c r="Q2475" s="73"/>
      <c r="R2475" s="73"/>
      <c r="S2475" s="8"/>
      <c r="T2475" s="8"/>
    </row>
    <row r="2476" spans="1:20" ht="15">
      <c r="A2476" s="13"/>
      <c r="B2476" s="13"/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8"/>
      <c r="N2476" s="8"/>
      <c r="O2476" s="8"/>
      <c r="P2476" s="8"/>
      <c r="Q2476" s="73"/>
      <c r="R2476" s="73"/>
      <c r="S2476" s="8"/>
      <c r="T2476" s="8"/>
    </row>
    <row r="2477" spans="1:20" ht="15">
      <c r="A2477" s="13"/>
      <c r="B2477" s="13"/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8"/>
      <c r="N2477" s="8"/>
      <c r="O2477" s="8"/>
      <c r="P2477" s="8"/>
      <c r="Q2477" s="73"/>
      <c r="R2477" s="73"/>
      <c r="S2477" s="8"/>
      <c r="T2477" s="8"/>
    </row>
    <row r="2478" spans="1:20" ht="15">
      <c r="A2478" s="13"/>
      <c r="B2478" s="13"/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8"/>
      <c r="N2478" s="8"/>
      <c r="O2478" s="8"/>
      <c r="P2478" s="8"/>
      <c r="Q2478" s="73"/>
      <c r="R2478" s="73"/>
      <c r="S2478" s="8"/>
      <c r="T2478" s="8"/>
    </row>
    <row r="2479" spans="1:20" ht="15">
      <c r="A2479" s="13"/>
      <c r="B2479" s="13"/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8"/>
      <c r="N2479" s="8"/>
      <c r="O2479" s="8"/>
      <c r="P2479" s="8"/>
      <c r="Q2479" s="73"/>
      <c r="R2479" s="73"/>
      <c r="S2479" s="8"/>
      <c r="T2479" s="8"/>
    </row>
    <row r="2480" spans="1:20" ht="15">
      <c r="A2480" s="13"/>
      <c r="B2480" s="13"/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8"/>
      <c r="N2480" s="8"/>
      <c r="O2480" s="8"/>
      <c r="P2480" s="8"/>
      <c r="Q2480" s="73"/>
      <c r="R2480" s="73"/>
      <c r="S2480" s="8"/>
      <c r="T2480" s="8"/>
    </row>
    <row r="2481" spans="1:20" ht="15">
      <c r="A2481" s="13"/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8"/>
      <c r="N2481" s="8"/>
      <c r="O2481" s="8"/>
      <c r="P2481" s="8"/>
      <c r="Q2481" s="73"/>
      <c r="R2481" s="73"/>
      <c r="S2481" s="8"/>
      <c r="T2481" s="8"/>
    </row>
    <row r="2482" spans="1:20" ht="15">
      <c r="A2482" s="13"/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8"/>
      <c r="N2482" s="8"/>
      <c r="O2482" s="8"/>
      <c r="P2482" s="8"/>
      <c r="Q2482" s="73"/>
      <c r="R2482" s="73"/>
      <c r="S2482" s="8"/>
      <c r="T2482" s="8"/>
    </row>
    <row r="2483" spans="1:20" ht="15">
      <c r="A2483" s="13"/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8"/>
      <c r="N2483" s="8"/>
      <c r="O2483" s="8"/>
      <c r="P2483" s="8"/>
      <c r="Q2483" s="73"/>
      <c r="R2483" s="73"/>
      <c r="S2483" s="8"/>
      <c r="T2483" s="8"/>
    </row>
    <row r="2484" spans="1:20" ht="15">
      <c r="A2484" s="13"/>
      <c r="B2484" s="13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8"/>
      <c r="N2484" s="8"/>
      <c r="O2484" s="8"/>
      <c r="P2484" s="8"/>
      <c r="Q2484" s="73"/>
      <c r="R2484" s="73"/>
      <c r="S2484" s="8"/>
      <c r="T2484" s="8"/>
    </row>
    <row r="2485" spans="1:20" ht="15">
      <c r="A2485" s="13"/>
      <c r="B2485" s="13"/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8"/>
      <c r="N2485" s="8"/>
      <c r="O2485" s="8"/>
      <c r="P2485" s="8"/>
      <c r="Q2485" s="73"/>
      <c r="R2485" s="73"/>
      <c r="S2485" s="8"/>
      <c r="T2485" s="8"/>
    </row>
    <row r="2486" spans="1:20" ht="15">
      <c r="A2486" s="13"/>
      <c r="B2486" s="13"/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8"/>
      <c r="N2486" s="8"/>
      <c r="O2486" s="8"/>
      <c r="P2486" s="8"/>
      <c r="Q2486" s="73"/>
      <c r="R2486" s="73"/>
      <c r="S2486" s="8"/>
      <c r="T2486" s="8"/>
    </row>
    <row r="2487" spans="1:20" ht="15">
      <c r="A2487" s="13"/>
      <c r="B2487" s="13"/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8"/>
      <c r="N2487" s="8"/>
      <c r="O2487" s="8"/>
      <c r="P2487" s="8"/>
      <c r="Q2487" s="73"/>
      <c r="R2487" s="73"/>
      <c r="S2487" s="8"/>
      <c r="T2487" s="8"/>
    </row>
    <row r="2488" spans="1:20" ht="15">
      <c r="A2488" s="13"/>
      <c r="B2488" s="13"/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8"/>
      <c r="N2488" s="8"/>
      <c r="O2488" s="8"/>
      <c r="P2488" s="8"/>
      <c r="Q2488" s="73"/>
      <c r="R2488" s="73"/>
      <c r="S2488" s="8"/>
      <c r="T2488" s="8"/>
    </row>
    <row r="2489" spans="1:20" ht="15">
      <c r="A2489" s="13"/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8"/>
      <c r="N2489" s="8"/>
      <c r="O2489" s="8"/>
      <c r="P2489" s="8"/>
      <c r="Q2489" s="73"/>
      <c r="R2489" s="73"/>
      <c r="S2489" s="8"/>
      <c r="T2489" s="8"/>
    </row>
    <row r="2490" spans="1:20" ht="15">
      <c r="A2490" s="13"/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8"/>
      <c r="N2490" s="8"/>
      <c r="O2490" s="8"/>
      <c r="P2490" s="8"/>
      <c r="Q2490" s="73"/>
      <c r="R2490" s="73"/>
      <c r="S2490" s="8"/>
      <c r="T2490" s="8"/>
    </row>
    <row r="2491" spans="1:20" ht="15">
      <c r="A2491" s="13"/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8"/>
      <c r="N2491" s="8"/>
      <c r="O2491" s="8"/>
      <c r="P2491" s="8"/>
      <c r="Q2491" s="73"/>
      <c r="R2491" s="73"/>
      <c r="S2491" s="8"/>
      <c r="T2491" s="8"/>
    </row>
    <row r="2492" spans="1:20" ht="15">
      <c r="A2492" s="13"/>
      <c r="B2492" s="13"/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8"/>
      <c r="N2492" s="8"/>
      <c r="O2492" s="8"/>
      <c r="P2492" s="8"/>
      <c r="Q2492" s="73"/>
      <c r="R2492" s="73"/>
      <c r="S2492" s="8"/>
      <c r="T2492" s="8"/>
    </row>
    <row r="2493" spans="1:20" ht="15">
      <c r="A2493" s="13"/>
      <c r="B2493" s="13"/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8"/>
      <c r="N2493" s="8"/>
      <c r="O2493" s="8"/>
      <c r="P2493" s="8"/>
      <c r="Q2493" s="73"/>
      <c r="R2493" s="73"/>
      <c r="S2493" s="8"/>
      <c r="T2493" s="8"/>
    </row>
    <row r="2494" spans="1:20" ht="15">
      <c r="A2494" s="13"/>
      <c r="B2494" s="13"/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8"/>
      <c r="N2494" s="8"/>
      <c r="O2494" s="8"/>
      <c r="P2494" s="8"/>
      <c r="Q2494" s="73"/>
      <c r="R2494" s="73"/>
      <c r="S2494" s="8"/>
      <c r="T2494" s="8"/>
    </row>
    <row r="2495" spans="1:20" ht="15">
      <c r="A2495" s="13"/>
      <c r="B2495" s="13"/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8"/>
      <c r="N2495" s="8"/>
      <c r="O2495" s="8"/>
      <c r="P2495" s="8"/>
      <c r="Q2495" s="73"/>
      <c r="R2495" s="73"/>
      <c r="S2495" s="8"/>
      <c r="T2495" s="8"/>
    </row>
    <row r="2496" spans="1:20" ht="15">
      <c r="A2496" s="13"/>
      <c r="B2496" s="13"/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8"/>
      <c r="N2496" s="8"/>
      <c r="O2496" s="8"/>
      <c r="P2496" s="8"/>
      <c r="Q2496" s="73"/>
      <c r="R2496" s="73"/>
      <c r="S2496" s="8"/>
      <c r="T2496" s="8"/>
    </row>
    <row r="2497" spans="1:20" ht="15">
      <c r="A2497" s="13"/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8"/>
      <c r="N2497" s="8"/>
      <c r="O2497" s="8"/>
      <c r="P2497" s="8"/>
      <c r="Q2497" s="73"/>
      <c r="R2497" s="73"/>
      <c r="S2497" s="8"/>
      <c r="T2497" s="8"/>
    </row>
    <row r="2498" spans="1:20" ht="15">
      <c r="A2498" s="13"/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8"/>
      <c r="N2498" s="8"/>
      <c r="O2498" s="8"/>
      <c r="P2498" s="8"/>
      <c r="Q2498" s="73"/>
      <c r="R2498" s="73"/>
      <c r="S2498" s="8"/>
      <c r="T2498" s="8"/>
    </row>
    <row r="2499" spans="1:20" ht="15">
      <c r="A2499" s="13"/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8"/>
      <c r="N2499" s="8"/>
      <c r="O2499" s="8"/>
      <c r="P2499" s="8"/>
      <c r="Q2499" s="73"/>
      <c r="R2499" s="73"/>
      <c r="S2499" s="8"/>
      <c r="T2499" s="8"/>
    </row>
    <row r="2500" spans="1:20" ht="15">
      <c r="A2500" s="13"/>
      <c r="B2500" s="13"/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8"/>
      <c r="N2500" s="8"/>
      <c r="O2500" s="8"/>
      <c r="P2500" s="8"/>
      <c r="Q2500" s="73"/>
      <c r="R2500" s="73"/>
      <c r="S2500" s="8"/>
      <c r="T2500" s="8"/>
    </row>
    <row r="2501" spans="1:20" ht="15">
      <c r="A2501" s="13"/>
      <c r="B2501" s="13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8"/>
      <c r="N2501" s="8"/>
      <c r="O2501" s="8"/>
      <c r="P2501" s="8"/>
      <c r="Q2501" s="73"/>
      <c r="R2501" s="73"/>
      <c r="S2501" s="8"/>
      <c r="T2501" s="8"/>
    </row>
    <row r="2502" spans="1:20" ht="15">
      <c r="A2502" s="13"/>
      <c r="B2502" s="13"/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8"/>
      <c r="N2502" s="8"/>
      <c r="O2502" s="8"/>
      <c r="P2502" s="8"/>
      <c r="Q2502" s="73"/>
      <c r="R2502" s="73"/>
      <c r="S2502" s="8"/>
      <c r="T2502" s="8"/>
    </row>
    <row r="2503" spans="1:20" ht="15">
      <c r="A2503" s="13"/>
      <c r="B2503" s="13"/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8"/>
      <c r="N2503" s="8"/>
      <c r="O2503" s="8"/>
      <c r="P2503" s="8"/>
      <c r="Q2503" s="73"/>
      <c r="R2503" s="73"/>
      <c r="S2503" s="8"/>
      <c r="T2503" s="8"/>
    </row>
    <row r="2504" spans="1:20" ht="15">
      <c r="A2504" s="13"/>
      <c r="B2504" s="13"/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8"/>
      <c r="N2504" s="8"/>
      <c r="O2504" s="8"/>
      <c r="P2504" s="8"/>
      <c r="Q2504" s="73"/>
      <c r="R2504" s="73"/>
      <c r="S2504" s="8"/>
      <c r="T2504" s="8"/>
    </row>
    <row r="2505" spans="1:20" ht="15">
      <c r="A2505" s="13"/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8"/>
      <c r="N2505" s="8"/>
      <c r="O2505" s="8"/>
      <c r="P2505" s="8"/>
      <c r="Q2505" s="73"/>
      <c r="R2505" s="73"/>
      <c r="S2505" s="8"/>
      <c r="T2505" s="8"/>
    </row>
    <row r="2506" spans="1:20" ht="15">
      <c r="A2506" s="13"/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8"/>
      <c r="N2506" s="8"/>
      <c r="O2506" s="8"/>
      <c r="P2506" s="8"/>
      <c r="Q2506" s="73"/>
      <c r="R2506" s="73"/>
      <c r="S2506" s="8"/>
      <c r="T2506" s="8"/>
    </row>
    <row r="2507" spans="1:20" ht="15">
      <c r="A2507" s="13"/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8"/>
      <c r="N2507" s="8"/>
      <c r="O2507" s="8"/>
      <c r="P2507" s="8"/>
      <c r="Q2507" s="73"/>
      <c r="R2507" s="73"/>
      <c r="S2507" s="8"/>
      <c r="T2507" s="8"/>
    </row>
    <row r="2508" spans="1:20" ht="15">
      <c r="A2508" s="13"/>
      <c r="B2508" s="13"/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8"/>
      <c r="N2508" s="8"/>
      <c r="O2508" s="8"/>
      <c r="P2508" s="8"/>
      <c r="Q2508" s="73"/>
      <c r="R2508" s="73"/>
      <c r="S2508" s="8"/>
      <c r="T2508" s="8"/>
    </row>
    <row r="2509" spans="1:20" ht="15">
      <c r="A2509" s="13"/>
      <c r="B2509" s="13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8"/>
      <c r="N2509" s="8"/>
      <c r="O2509" s="8"/>
      <c r="P2509" s="8"/>
      <c r="Q2509" s="73"/>
      <c r="R2509" s="73"/>
      <c r="S2509" s="8"/>
      <c r="T2509" s="8"/>
    </row>
    <row r="2510" spans="1:20" ht="15">
      <c r="A2510" s="13"/>
      <c r="B2510" s="13"/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8"/>
      <c r="N2510" s="8"/>
      <c r="O2510" s="8"/>
      <c r="P2510" s="8"/>
      <c r="Q2510" s="73"/>
      <c r="R2510" s="73"/>
      <c r="S2510" s="8"/>
      <c r="T2510" s="8"/>
    </row>
    <row r="2511" spans="1:20" ht="15">
      <c r="A2511" s="13"/>
      <c r="B2511" s="13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8"/>
      <c r="N2511" s="8"/>
      <c r="O2511" s="8"/>
      <c r="P2511" s="8"/>
      <c r="Q2511" s="73"/>
      <c r="R2511" s="73"/>
      <c r="S2511" s="8"/>
      <c r="T2511" s="8"/>
    </row>
    <row r="2512" spans="1:20" ht="15">
      <c r="A2512" s="13"/>
      <c r="B2512" s="13"/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8"/>
      <c r="N2512" s="8"/>
      <c r="O2512" s="8"/>
      <c r="P2512" s="8"/>
      <c r="Q2512" s="73"/>
      <c r="R2512" s="73"/>
      <c r="S2512" s="8"/>
      <c r="T2512" s="8"/>
    </row>
    <row r="2513" spans="1:20" ht="15">
      <c r="A2513" s="13"/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8"/>
      <c r="N2513" s="8"/>
      <c r="O2513" s="8"/>
      <c r="P2513" s="8"/>
      <c r="Q2513" s="73"/>
      <c r="R2513" s="73"/>
      <c r="S2513" s="8"/>
      <c r="T2513" s="8"/>
    </row>
    <row r="2514" spans="1:20" ht="15">
      <c r="A2514" s="13"/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8"/>
      <c r="N2514" s="8"/>
      <c r="O2514" s="8"/>
      <c r="P2514" s="8"/>
      <c r="Q2514" s="73"/>
      <c r="R2514" s="73"/>
      <c r="S2514" s="8"/>
      <c r="T2514" s="8"/>
    </row>
    <row r="2515" spans="1:20" ht="15">
      <c r="A2515" s="13"/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8"/>
      <c r="N2515" s="8"/>
      <c r="O2515" s="8"/>
      <c r="P2515" s="8"/>
      <c r="Q2515" s="73"/>
      <c r="R2515" s="73"/>
      <c r="S2515" s="8"/>
      <c r="T2515" s="8"/>
    </row>
    <row r="2516" spans="1:20" ht="15">
      <c r="A2516" s="13"/>
      <c r="B2516" s="13"/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8"/>
      <c r="N2516" s="8"/>
      <c r="O2516" s="8"/>
      <c r="P2516" s="8"/>
      <c r="Q2516" s="73"/>
      <c r="R2516" s="73"/>
      <c r="S2516" s="8"/>
      <c r="T2516" s="8"/>
    </row>
    <row r="2517" spans="1:20" ht="15">
      <c r="A2517" s="13"/>
      <c r="B2517" s="13"/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8"/>
      <c r="N2517" s="8"/>
      <c r="O2517" s="8"/>
      <c r="P2517" s="8"/>
      <c r="Q2517" s="73"/>
      <c r="R2517" s="73"/>
      <c r="S2517" s="8"/>
      <c r="T2517" s="8"/>
    </row>
    <row r="2518" spans="1:20" ht="15">
      <c r="A2518" s="13"/>
      <c r="B2518" s="13"/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8"/>
      <c r="N2518" s="8"/>
      <c r="O2518" s="8"/>
      <c r="P2518" s="8"/>
      <c r="Q2518" s="73"/>
      <c r="R2518" s="73"/>
      <c r="S2518" s="8"/>
      <c r="T2518" s="8"/>
    </row>
    <row r="2519" spans="1:20" ht="15">
      <c r="A2519" s="13"/>
      <c r="B2519" s="13"/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8"/>
      <c r="N2519" s="8"/>
      <c r="O2519" s="8"/>
      <c r="P2519" s="8"/>
      <c r="Q2519" s="73"/>
      <c r="R2519" s="73"/>
      <c r="S2519" s="8"/>
      <c r="T2519" s="8"/>
    </row>
    <row r="2520" spans="1:20" ht="15">
      <c r="A2520" s="13"/>
      <c r="B2520" s="13"/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8"/>
      <c r="N2520" s="8"/>
      <c r="O2520" s="8"/>
      <c r="P2520" s="8"/>
      <c r="Q2520" s="73"/>
      <c r="R2520" s="73"/>
      <c r="S2520" s="8"/>
      <c r="T2520" s="8"/>
    </row>
    <row r="2521" spans="1:20" ht="15">
      <c r="A2521" s="13"/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8"/>
      <c r="N2521" s="8"/>
      <c r="O2521" s="8"/>
      <c r="P2521" s="8"/>
      <c r="Q2521" s="73"/>
      <c r="R2521" s="73"/>
      <c r="S2521" s="8"/>
      <c r="T2521" s="8"/>
    </row>
    <row r="2522" spans="1:20" ht="15">
      <c r="A2522" s="13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8"/>
      <c r="N2522" s="8"/>
      <c r="O2522" s="8"/>
      <c r="P2522" s="8"/>
      <c r="Q2522" s="73"/>
      <c r="R2522" s="73"/>
      <c r="S2522" s="8"/>
      <c r="T2522" s="8"/>
    </row>
    <row r="2523" spans="1:20" ht="15">
      <c r="A2523" s="13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8"/>
      <c r="N2523" s="8"/>
      <c r="O2523" s="8"/>
      <c r="P2523" s="8"/>
      <c r="Q2523" s="73"/>
      <c r="R2523" s="73"/>
      <c r="S2523" s="8"/>
      <c r="T2523" s="8"/>
    </row>
    <row r="2524" spans="1:20" ht="15">
      <c r="A2524" s="13"/>
      <c r="B2524" s="13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8"/>
      <c r="N2524" s="8"/>
      <c r="O2524" s="8"/>
      <c r="P2524" s="8"/>
      <c r="Q2524" s="73"/>
      <c r="R2524" s="73"/>
      <c r="S2524" s="8"/>
      <c r="T2524" s="8"/>
    </row>
    <row r="2525" spans="1:20" ht="15">
      <c r="A2525" s="13"/>
      <c r="B2525" s="13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8"/>
      <c r="N2525" s="8"/>
      <c r="O2525" s="8"/>
      <c r="P2525" s="8"/>
      <c r="Q2525" s="73"/>
      <c r="R2525" s="73"/>
      <c r="S2525" s="8"/>
      <c r="T2525" s="8"/>
    </row>
    <row r="2526" spans="1:20" ht="15">
      <c r="A2526" s="13"/>
      <c r="B2526" s="13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8"/>
      <c r="N2526" s="8"/>
      <c r="O2526" s="8"/>
      <c r="P2526" s="8"/>
      <c r="Q2526" s="73"/>
      <c r="R2526" s="73"/>
      <c r="S2526" s="8"/>
      <c r="T2526" s="8"/>
    </row>
    <row r="2527" spans="1:20" ht="15">
      <c r="A2527" s="13"/>
      <c r="B2527" s="13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8"/>
      <c r="N2527" s="8"/>
      <c r="O2527" s="8"/>
      <c r="P2527" s="8"/>
      <c r="Q2527" s="73"/>
      <c r="R2527" s="73"/>
      <c r="S2527" s="8"/>
      <c r="T2527" s="8"/>
    </row>
    <row r="2528" spans="1:20" ht="15">
      <c r="A2528" s="13"/>
      <c r="B2528" s="13"/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8"/>
      <c r="N2528" s="8"/>
      <c r="O2528" s="8"/>
      <c r="P2528" s="8"/>
      <c r="Q2528" s="73"/>
      <c r="R2528" s="73"/>
      <c r="S2528" s="8"/>
      <c r="T2528" s="8"/>
    </row>
    <row r="2529" spans="1:20" ht="15">
      <c r="A2529" s="13"/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8"/>
      <c r="N2529" s="8"/>
      <c r="O2529" s="8"/>
      <c r="P2529" s="8"/>
      <c r="Q2529" s="73"/>
      <c r="R2529" s="73"/>
      <c r="S2529" s="8"/>
      <c r="T2529" s="8"/>
    </row>
    <row r="2530" spans="1:20" ht="15">
      <c r="A2530" s="13"/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8"/>
      <c r="N2530" s="8"/>
      <c r="O2530" s="8"/>
      <c r="P2530" s="8"/>
      <c r="Q2530" s="73"/>
      <c r="R2530" s="73"/>
      <c r="S2530" s="8"/>
      <c r="T2530" s="8"/>
    </row>
    <row r="2531" spans="1:20" ht="15">
      <c r="A2531" s="13"/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8"/>
      <c r="N2531" s="8"/>
      <c r="O2531" s="8"/>
      <c r="P2531" s="8"/>
      <c r="Q2531" s="73"/>
      <c r="R2531" s="73"/>
      <c r="S2531" s="8"/>
      <c r="T2531" s="8"/>
    </row>
    <row r="2532" spans="1:20" ht="15">
      <c r="A2532" s="13"/>
      <c r="B2532" s="13"/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8"/>
      <c r="N2532" s="8"/>
      <c r="O2532" s="8"/>
      <c r="P2532" s="8"/>
      <c r="Q2532" s="73"/>
      <c r="R2532" s="73"/>
      <c r="S2532" s="8"/>
      <c r="T2532" s="8"/>
    </row>
    <row r="2533" spans="1:20" ht="15">
      <c r="A2533" s="13"/>
      <c r="B2533" s="13"/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8"/>
      <c r="N2533" s="8"/>
      <c r="O2533" s="8"/>
      <c r="P2533" s="8"/>
      <c r="Q2533" s="73"/>
      <c r="R2533" s="73"/>
      <c r="S2533" s="8"/>
      <c r="T2533" s="8"/>
    </row>
    <row r="2534" spans="1:20" ht="15">
      <c r="A2534" s="13"/>
      <c r="B2534" s="13"/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8"/>
      <c r="N2534" s="8"/>
      <c r="O2534" s="8"/>
      <c r="P2534" s="8"/>
      <c r="Q2534" s="73"/>
      <c r="R2534" s="73"/>
      <c r="S2534" s="8"/>
      <c r="T2534" s="8"/>
    </row>
    <row r="2535" spans="1:20" ht="15">
      <c r="A2535" s="13"/>
      <c r="B2535" s="13"/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8"/>
      <c r="N2535" s="8"/>
      <c r="O2535" s="8"/>
      <c r="P2535" s="8"/>
      <c r="Q2535" s="73"/>
      <c r="R2535" s="73"/>
      <c r="S2535" s="8"/>
      <c r="T2535" s="8"/>
    </row>
    <row r="2536" spans="1:20" ht="15">
      <c r="A2536" s="13"/>
      <c r="B2536" s="13"/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8"/>
      <c r="N2536" s="8"/>
      <c r="O2536" s="8"/>
      <c r="P2536" s="8"/>
      <c r="Q2536" s="73"/>
      <c r="R2536" s="73"/>
      <c r="S2536" s="8"/>
      <c r="T2536" s="8"/>
    </row>
    <row r="2537" spans="1:20" ht="15">
      <c r="A2537" s="13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8"/>
      <c r="N2537" s="8"/>
      <c r="O2537" s="8"/>
      <c r="P2537" s="8"/>
      <c r="Q2537" s="73"/>
      <c r="R2537" s="73"/>
      <c r="S2537" s="8"/>
      <c r="T2537" s="8"/>
    </row>
    <row r="2538" spans="1:20" ht="15">
      <c r="A2538" s="13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8"/>
      <c r="N2538" s="8"/>
      <c r="O2538" s="8"/>
      <c r="P2538" s="8"/>
      <c r="Q2538" s="73"/>
      <c r="R2538" s="73"/>
      <c r="S2538" s="8"/>
      <c r="T2538" s="8"/>
    </row>
    <row r="2539" spans="1:20" ht="15">
      <c r="A2539" s="13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8"/>
      <c r="N2539" s="8"/>
      <c r="O2539" s="8"/>
      <c r="P2539" s="8"/>
      <c r="Q2539" s="73"/>
      <c r="R2539" s="73"/>
      <c r="S2539" s="8"/>
      <c r="T2539" s="8"/>
    </row>
    <row r="2540" spans="1:20" ht="15">
      <c r="A2540" s="13"/>
      <c r="B2540" s="13"/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8"/>
      <c r="N2540" s="8"/>
      <c r="O2540" s="8"/>
      <c r="P2540" s="8"/>
      <c r="Q2540" s="73"/>
      <c r="R2540" s="73"/>
      <c r="S2540" s="8"/>
      <c r="T2540" s="8"/>
    </row>
    <row r="2541" spans="1:20" ht="15">
      <c r="A2541" s="13"/>
      <c r="B2541" s="13"/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8"/>
      <c r="N2541" s="8"/>
      <c r="O2541" s="8"/>
      <c r="P2541" s="8"/>
      <c r="Q2541" s="73"/>
      <c r="R2541" s="73"/>
      <c r="S2541" s="8"/>
      <c r="T2541" s="8"/>
    </row>
    <row r="2542" spans="1:20" ht="15">
      <c r="A2542" s="13"/>
      <c r="B2542" s="13"/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8"/>
      <c r="N2542" s="8"/>
      <c r="O2542" s="8"/>
      <c r="P2542" s="8"/>
      <c r="Q2542" s="73"/>
      <c r="R2542" s="73"/>
      <c r="S2542" s="8"/>
      <c r="T2542" s="8"/>
    </row>
    <row r="2543" spans="1:20" ht="15">
      <c r="A2543" s="13"/>
      <c r="B2543" s="13"/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8"/>
      <c r="N2543" s="8"/>
      <c r="O2543" s="8"/>
      <c r="P2543" s="8"/>
      <c r="Q2543" s="73"/>
      <c r="R2543" s="73"/>
      <c r="S2543" s="8"/>
      <c r="T2543" s="8"/>
    </row>
    <row r="2544" spans="1:20" ht="15">
      <c r="A2544" s="13"/>
      <c r="B2544" s="13"/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8"/>
      <c r="N2544" s="8"/>
      <c r="O2544" s="8"/>
      <c r="P2544" s="8"/>
      <c r="Q2544" s="73"/>
      <c r="R2544" s="73"/>
      <c r="S2544" s="8"/>
      <c r="T2544" s="8"/>
    </row>
    <row r="2545" spans="1:20" ht="15">
      <c r="A2545" s="13"/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8"/>
      <c r="N2545" s="8"/>
      <c r="O2545" s="8"/>
      <c r="P2545" s="8"/>
      <c r="Q2545" s="73"/>
      <c r="R2545" s="73"/>
      <c r="S2545" s="8"/>
      <c r="T2545" s="8"/>
    </row>
    <row r="2546" spans="1:20" ht="15">
      <c r="A2546" s="13"/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8"/>
      <c r="N2546" s="8"/>
      <c r="O2546" s="8"/>
      <c r="P2546" s="8"/>
      <c r="Q2546" s="73"/>
      <c r="R2546" s="73"/>
      <c r="S2546" s="8"/>
      <c r="T2546" s="8"/>
    </row>
    <row r="2547" spans="1:20" ht="15">
      <c r="A2547" s="13"/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8"/>
      <c r="N2547" s="8"/>
      <c r="O2547" s="8"/>
      <c r="P2547" s="8"/>
      <c r="Q2547" s="73"/>
      <c r="R2547" s="73"/>
      <c r="S2547" s="8"/>
      <c r="T2547" s="8"/>
    </row>
    <row r="2548" spans="1:20" ht="15">
      <c r="A2548" s="13"/>
      <c r="B2548" s="13"/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8"/>
      <c r="N2548" s="8"/>
      <c r="O2548" s="8"/>
      <c r="P2548" s="8"/>
      <c r="Q2548" s="73"/>
      <c r="R2548" s="73"/>
      <c r="S2548" s="8"/>
      <c r="T2548" s="8"/>
    </row>
    <row r="2549" spans="1:20" ht="15">
      <c r="A2549" s="13"/>
      <c r="B2549" s="13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8"/>
      <c r="N2549" s="8"/>
      <c r="O2549" s="8"/>
      <c r="P2549" s="8"/>
      <c r="Q2549" s="73"/>
      <c r="R2549" s="73"/>
      <c r="S2549" s="8"/>
      <c r="T2549" s="8"/>
    </row>
    <row r="2550" spans="1:20" ht="15">
      <c r="A2550" s="13"/>
      <c r="B2550" s="13"/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8"/>
      <c r="N2550" s="8"/>
      <c r="O2550" s="8"/>
      <c r="P2550" s="8"/>
      <c r="Q2550" s="73"/>
      <c r="R2550" s="73"/>
      <c r="S2550" s="8"/>
      <c r="T2550" s="8"/>
    </row>
    <row r="2551" spans="1:20" ht="15">
      <c r="A2551" s="13"/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8"/>
      <c r="N2551" s="8"/>
      <c r="O2551" s="8"/>
      <c r="P2551" s="8"/>
      <c r="Q2551" s="73"/>
      <c r="R2551" s="73"/>
      <c r="S2551" s="8"/>
      <c r="T2551" s="8"/>
    </row>
    <row r="2552" spans="1:20" ht="15">
      <c r="A2552" s="13"/>
      <c r="B2552" s="13"/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8"/>
      <c r="N2552" s="8"/>
      <c r="O2552" s="8"/>
      <c r="P2552" s="8"/>
      <c r="Q2552" s="73"/>
      <c r="R2552" s="73"/>
      <c r="S2552" s="8"/>
      <c r="T2552" s="8"/>
    </row>
    <row r="2553" spans="1:20" ht="15">
      <c r="A2553" s="13"/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8"/>
      <c r="N2553" s="8"/>
      <c r="O2553" s="8"/>
      <c r="P2553" s="8"/>
      <c r="Q2553" s="73"/>
      <c r="R2553" s="73"/>
      <c r="S2553" s="8"/>
      <c r="T2553" s="8"/>
    </row>
    <row r="2554" spans="1:20" ht="15">
      <c r="A2554" s="13"/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8"/>
      <c r="N2554" s="8"/>
      <c r="O2554" s="8"/>
      <c r="P2554" s="8"/>
      <c r="Q2554" s="73"/>
      <c r="R2554" s="73"/>
      <c r="S2554" s="8"/>
      <c r="T2554" s="8"/>
    </row>
    <row r="2555" spans="1:20" ht="15">
      <c r="A2555" s="13"/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8"/>
      <c r="N2555" s="8"/>
      <c r="O2555" s="8"/>
      <c r="P2555" s="8"/>
      <c r="Q2555" s="73"/>
      <c r="R2555" s="73"/>
      <c r="S2555" s="8"/>
      <c r="T2555" s="8"/>
    </row>
    <row r="2556" spans="1:20" ht="15">
      <c r="A2556" s="13"/>
      <c r="B2556" s="13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8"/>
      <c r="N2556" s="8"/>
      <c r="O2556" s="8"/>
      <c r="P2556" s="8"/>
      <c r="Q2556" s="73"/>
      <c r="R2556" s="73"/>
      <c r="S2556" s="8"/>
      <c r="T2556" s="8"/>
    </row>
    <row r="2557" spans="1:20" ht="15">
      <c r="A2557" s="13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8"/>
      <c r="N2557" s="8"/>
      <c r="O2557" s="8"/>
      <c r="P2557" s="8"/>
      <c r="Q2557" s="73"/>
      <c r="R2557" s="73"/>
      <c r="S2557" s="8"/>
      <c r="T2557" s="8"/>
    </row>
    <row r="2558" spans="1:20" ht="15">
      <c r="A2558" s="13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8"/>
      <c r="N2558" s="8"/>
      <c r="O2558" s="8"/>
      <c r="P2558" s="8"/>
      <c r="Q2558" s="73"/>
      <c r="R2558" s="73"/>
      <c r="S2558" s="8"/>
      <c r="T2558" s="8"/>
    </row>
    <row r="2559" spans="1:20" ht="15">
      <c r="A2559" s="13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8"/>
      <c r="N2559" s="8"/>
      <c r="O2559" s="8"/>
      <c r="P2559" s="8"/>
      <c r="Q2559" s="73"/>
      <c r="R2559" s="73"/>
      <c r="S2559" s="8"/>
      <c r="T2559" s="8"/>
    </row>
    <row r="2560" spans="1:20" ht="15">
      <c r="A2560" s="13"/>
      <c r="B2560" s="13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8"/>
      <c r="N2560" s="8"/>
      <c r="O2560" s="8"/>
      <c r="P2560" s="8"/>
      <c r="Q2560" s="73"/>
      <c r="R2560" s="73"/>
      <c r="S2560" s="8"/>
      <c r="T2560" s="8"/>
    </row>
    <row r="2561" spans="1:20" ht="15">
      <c r="A2561" s="13"/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8"/>
      <c r="N2561" s="8"/>
      <c r="O2561" s="8"/>
      <c r="P2561" s="8"/>
      <c r="Q2561" s="73"/>
      <c r="R2561" s="73"/>
      <c r="S2561" s="8"/>
      <c r="T2561" s="8"/>
    </row>
    <row r="2562" spans="1:20" ht="15">
      <c r="A2562" s="13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8"/>
      <c r="N2562" s="8"/>
      <c r="O2562" s="8"/>
      <c r="P2562" s="8"/>
      <c r="Q2562" s="73"/>
      <c r="R2562" s="73"/>
      <c r="S2562" s="8"/>
      <c r="T2562" s="8"/>
    </row>
    <row r="2563" spans="1:20" ht="15">
      <c r="A2563" s="13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8"/>
      <c r="N2563" s="8"/>
      <c r="O2563" s="8"/>
      <c r="P2563" s="8"/>
      <c r="Q2563" s="73"/>
      <c r="R2563" s="73"/>
      <c r="S2563" s="8"/>
      <c r="T2563" s="8"/>
    </row>
    <row r="2564" spans="1:20" ht="15">
      <c r="A2564" s="13"/>
      <c r="B2564" s="13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8"/>
      <c r="N2564" s="8"/>
      <c r="O2564" s="8"/>
      <c r="P2564" s="8"/>
      <c r="Q2564" s="73"/>
      <c r="R2564" s="73"/>
      <c r="S2564" s="8"/>
      <c r="T2564" s="8"/>
    </row>
    <row r="2565" spans="1:20" ht="15">
      <c r="A2565" s="13"/>
      <c r="B2565" s="13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8"/>
      <c r="N2565" s="8"/>
      <c r="O2565" s="8"/>
      <c r="P2565" s="8"/>
      <c r="Q2565" s="73"/>
      <c r="R2565" s="73"/>
      <c r="S2565" s="8"/>
      <c r="T2565" s="8"/>
    </row>
    <row r="2566" spans="1:20" ht="15">
      <c r="A2566" s="13"/>
      <c r="B2566" s="13"/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8"/>
      <c r="N2566" s="8"/>
      <c r="O2566" s="8"/>
      <c r="P2566" s="8"/>
      <c r="Q2566" s="73"/>
      <c r="R2566" s="73"/>
      <c r="S2566" s="8"/>
      <c r="T2566" s="8"/>
    </row>
    <row r="2567" spans="1:20" ht="15">
      <c r="A2567" s="13"/>
      <c r="B2567" s="13"/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8"/>
      <c r="N2567" s="8"/>
      <c r="O2567" s="8"/>
      <c r="P2567" s="8"/>
      <c r="Q2567" s="73"/>
      <c r="R2567" s="73"/>
      <c r="S2567" s="8"/>
      <c r="T2567" s="8"/>
    </row>
    <row r="2568" spans="1:20" ht="15">
      <c r="A2568" s="13"/>
      <c r="B2568" s="13"/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8"/>
      <c r="N2568" s="8"/>
      <c r="O2568" s="8"/>
      <c r="P2568" s="8"/>
      <c r="Q2568" s="73"/>
      <c r="R2568" s="73"/>
      <c r="S2568" s="8"/>
      <c r="T2568" s="8"/>
    </row>
    <row r="2569" spans="1:20" ht="15">
      <c r="A2569" s="13"/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8"/>
      <c r="N2569" s="8"/>
      <c r="O2569" s="8"/>
      <c r="P2569" s="8"/>
      <c r="Q2569" s="73"/>
      <c r="R2569" s="73"/>
      <c r="S2569" s="8"/>
      <c r="T2569" s="8"/>
    </row>
    <row r="2570" spans="1:20" ht="15">
      <c r="A2570" s="13"/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8"/>
      <c r="N2570" s="8"/>
      <c r="O2570" s="8"/>
      <c r="P2570" s="8"/>
      <c r="Q2570" s="73"/>
      <c r="R2570" s="73"/>
      <c r="S2570" s="8"/>
      <c r="T2570" s="8"/>
    </row>
    <row r="2571" spans="1:20" ht="15">
      <c r="A2571" s="13"/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8"/>
      <c r="N2571" s="8"/>
      <c r="O2571" s="8"/>
      <c r="P2571" s="8"/>
      <c r="Q2571" s="73"/>
      <c r="R2571" s="73"/>
      <c r="S2571" s="8"/>
      <c r="T2571" s="8"/>
    </row>
    <row r="2572" spans="1:20" ht="15">
      <c r="A2572" s="13"/>
      <c r="B2572" s="13"/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8"/>
      <c r="N2572" s="8"/>
      <c r="O2572" s="8"/>
      <c r="P2572" s="8"/>
      <c r="Q2572" s="73"/>
      <c r="R2572" s="73"/>
      <c r="S2572" s="8"/>
      <c r="T2572" s="8"/>
    </row>
    <row r="2573" spans="1:20" ht="15">
      <c r="A2573" s="13"/>
      <c r="B2573" s="13"/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8"/>
      <c r="N2573" s="8"/>
      <c r="O2573" s="8"/>
      <c r="P2573" s="8"/>
      <c r="Q2573" s="73"/>
      <c r="R2573" s="73"/>
      <c r="S2573" s="8"/>
      <c r="T2573" s="8"/>
    </row>
    <row r="2574" spans="1:20" ht="15">
      <c r="A2574" s="13"/>
      <c r="B2574" s="13"/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8"/>
      <c r="N2574" s="8"/>
      <c r="O2574" s="8"/>
      <c r="P2574" s="8"/>
      <c r="Q2574" s="73"/>
      <c r="R2574" s="73"/>
      <c r="S2574" s="8"/>
      <c r="T2574" s="8"/>
    </row>
    <row r="2575" spans="1:20" ht="15">
      <c r="A2575" s="13"/>
      <c r="B2575" s="13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8"/>
      <c r="N2575" s="8"/>
      <c r="O2575" s="8"/>
      <c r="P2575" s="8"/>
      <c r="Q2575" s="73"/>
      <c r="R2575" s="73"/>
      <c r="S2575" s="8"/>
      <c r="T2575" s="8"/>
    </row>
    <row r="2576" spans="1:20" ht="15">
      <c r="A2576" s="13"/>
      <c r="B2576" s="13"/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8"/>
      <c r="N2576" s="8"/>
      <c r="O2576" s="8"/>
      <c r="P2576" s="8"/>
      <c r="Q2576" s="73"/>
      <c r="R2576" s="73"/>
      <c r="S2576" s="8"/>
      <c r="T2576" s="8"/>
    </row>
    <row r="2577" spans="1:20" ht="15">
      <c r="A2577" s="13"/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8"/>
      <c r="N2577" s="8"/>
      <c r="O2577" s="8"/>
      <c r="P2577" s="8"/>
      <c r="Q2577" s="73"/>
      <c r="R2577" s="73"/>
      <c r="S2577" s="8"/>
      <c r="T2577" s="8"/>
    </row>
    <row r="2578" spans="1:20" ht="15">
      <c r="A2578" s="13"/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8"/>
      <c r="N2578" s="8"/>
      <c r="O2578" s="8"/>
      <c r="P2578" s="8"/>
      <c r="Q2578" s="73"/>
      <c r="R2578" s="73"/>
      <c r="S2578" s="8"/>
      <c r="T2578" s="8"/>
    </row>
    <row r="2579" spans="1:20" ht="15">
      <c r="A2579" s="13"/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8"/>
      <c r="N2579" s="8"/>
      <c r="O2579" s="8"/>
      <c r="P2579" s="8"/>
      <c r="Q2579" s="73"/>
      <c r="R2579" s="73"/>
      <c r="S2579" s="8"/>
      <c r="T2579" s="8"/>
    </row>
    <row r="2580" spans="1:20" ht="15">
      <c r="A2580" s="13"/>
      <c r="B2580" s="13"/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8"/>
      <c r="N2580" s="8"/>
      <c r="O2580" s="8"/>
      <c r="P2580" s="8"/>
      <c r="Q2580" s="73"/>
      <c r="R2580" s="73"/>
      <c r="S2580" s="8"/>
      <c r="T2580" s="8"/>
    </row>
    <row r="2581" spans="1:20" ht="15">
      <c r="A2581" s="13"/>
      <c r="B2581" s="13"/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8"/>
      <c r="N2581" s="8"/>
      <c r="O2581" s="8"/>
      <c r="P2581" s="8"/>
      <c r="Q2581" s="73"/>
      <c r="R2581" s="73"/>
      <c r="S2581" s="8"/>
      <c r="T2581" s="8"/>
    </row>
    <row r="2582" spans="1:20" ht="15">
      <c r="A2582" s="13"/>
      <c r="B2582" s="13"/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8"/>
      <c r="N2582" s="8"/>
      <c r="O2582" s="8"/>
      <c r="P2582" s="8"/>
      <c r="Q2582" s="73"/>
      <c r="R2582" s="73"/>
      <c r="S2582" s="8"/>
      <c r="T2582" s="8"/>
    </row>
    <row r="2583" spans="1:20" ht="15">
      <c r="A2583" s="13"/>
      <c r="B2583" s="13"/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8"/>
      <c r="N2583" s="8"/>
      <c r="O2583" s="8"/>
      <c r="P2583" s="8"/>
      <c r="Q2583" s="73"/>
      <c r="R2583" s="73"/>
      <c r="S2583" s="8"/>
      <c r="T2583" s="8"/>
    </row>
    <row r="2584" spans="1:20" ht="15">
      <c r="A2584" s="13"/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8"/>
      <c r="N2584" s="8"/>
      <c r="O2584" s="8"/>
      <c r="P2584" s="8"/>
      <c r="Q2584" s="73"/>
      <c r="R2584" s="73"/>
      <c r="S2584" s="8"/>
      <c r="T2584" s="8"/>
    </row>
    <row r="2585" spans="1:20" ht="15">
      <c r="A2585" s="13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8"/>
      <c r="N2585" s="8"/>
      <c r="O2585" s="8"/>
      <c r="P2585" s="8"/>
      <c r="Q2585" s="73"/>
      <c r="R2585" s="73"/>
      <c r="S2585" s="8"/>
      <c r="T2585" s="8"/>
    </row>
    <row r="2586" spans="1:20" ht="15">
      <c r="A2586" s="13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8"/>
      <c r="N2586" s="8"/>
      <c r="O2586" s="8"/>
      <c r="P2586" s="8"/>
      <c r="Q2586" s="73"/>
      <c r="R2586" s="73"/>
      <c r="S2586" s="8"/>
      <c r="T2586" s="8"/>
    </row>
    <row r="2587" spans="1:20" ht="15">
      <c r="A2587" s="13"/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8"/>
      <c r="N2587" s="8"/>
      <c r="O2587" s="8"/>
      <c r="P2587" s="8"/>
      <c r="Q2587" s="73"/>
      <c r="R2587" s="73"/>
      <c r="S2587" s="8"/>
      <c r="T2587" s="8"/>
    </row>
    <row r="2588" spans="1:20" ht="15">
      <c r="A2588" s="13"/>
      <c r="B2588" s="13"/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8"/>
      <c r="N2588" s="8"/>
      <c r="O2588" s="8"/>
      <c r="P2588" s="8"/>
      <c r="Q2588" s="73"/>
      <c r="R2588" s="73"/>
      <c r="S2588" s="8"/>
      <c r="T2588" s="8"/>
    </row>
    <row r="2589" spans="1:20" ht="15">
      <c r="A2589" s="13"/>
      <c r="B2589" s="13"/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8"/>
      <c r="N2589" s="8"/>
      <c r="O2589" s="8"/>
      <c r="P2589" s="8"/>
      <c r="Q2589" s="73"/>
      <c r="R2589" s="73"/>
      <c r="S2589" s="8"/>
      <c r="T2589" s="8"/>
    </row>
    <row r="2590" spans="1:20" ht="15">
      <c r="A2590" s="13"/>
      <c r="B2590" s="13"/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8"/>
      <c r="N2590" s="8"/>
      <c r="O2590" s="8"/>
      <c r="P2590" s="8"/>
      <c r="Q2590" s="73"/>
      <c r="R2590" s="73"/>
      <c r="S2590" s="8"/>
      <c r="T2590" s="8"/>
    </row>
    <row r="2591" spans="1:20" ht="15">
      <c r="A2591" s="13"/>
      <c r="B2591" s="13"/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8"/>
      <c r="N2591" s="8"/>
      <c r="O2591" s="8"/>
      <c r="P2591" s="8"/>
      <c r="Q2591" s="73"/>
      <c r="R2591" s="73"/>
      <c r="S2591" s="8"/>
      <c r="T2591" s="8"/>
    </row>
    <row r="2592" spans="1:20" ht="15">
      <c r="A2592" s="13"/>
      <c r="B2592" s="13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8"/>
      <c r="N2592" s="8"/>
      <c r="O2592" s="8"/>
      <c r="P2592" s="8"/>
      <c r="Q2592" s="73"/>
      <c r="R2592" s="73"/>
      <c r="S2592" s="8"/>
      <c r="T2592" s="8"/>
    </row>
    <row r="2593" spans="1:20" ht="15">
      <c r="A2593" s="13"/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8"/>
      <c r="N2593" s="8"/>
      <c r="O2593" s="8"/>
      <c r="P2593" s="8"/>
      <c r="Q2593" s="73"/>
      <c r="R2593" s="73"/>
      <c r="S2593" s="8"/>
      <c r="T2593" s="8"/>
    </row>
    <row r="2594" spans="1:20" ht="15">
      <c r="A2594" s="13"/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8"/>
      <c r="N2594" s="8"/>
      <c r="O2594" s="8"/>
      <c r="P2594" s="8"/>
      <c r="Q2594" s="73"/>
      <c r="R2594" s="73"/>
      <c r="S2594" s="8"/>
      <c r="T2594" s="8"/>
    </row>
    <row r="2595" spans="1:20" ht="15">
      <c r="A2595" s="13"/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8"/>
      <c r="N2595" s="8"/>
      <c r="O2595" s="8"/>
      <c r="P2595" s="8"/>
      <c r="Q2595" s="73"/>
      <c r="R2595" s="73"/>
      <c r="S2595" s="8"/>
      <c r="T2595" s="8"/>
    </row>
    <row r="2596" spans="1:20" ht="15">
      <c r="A2596" s="13"/>
      <c r="B2596" s="13"/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8"/>
      <c r="N2596" s="8"/>
      <c r="O2596" s="8"/>
      <c r="P2596" s="8"/>
      <c r="Q2596" s="73"/>
      <c r="R2596" s="73"/>
      <c r="S2596" s="8"/>
      <c r="T2596" s="8"/>
    </row>
    <row r="2597" spans="1:20" ht="15">
      <c r="A2597" s="13"/>
      <c r="B2597" s="13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8"/>
      <c r="N2597" s="8"/>
      <c r="O2597" s="8"/>
      <c r="P2597" s="8"/>
      <c r="Q2597" s="73"/>
      <c r="R2597" s="73"/>
      <c r="S2597" s="8"/>
      <c r="T2597" s="8"/>
    </row>
    <row r="2598" spans="1:20" ht="15">
      <c r="A2598" s="13"/>
      <c r="B2598" s="13"/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8"/>
      <c r="N2598" s="8"/>
      <c r="O2598" s="8"/>
      <c r="P2598" s="8"/>
      <c r="Q2598" s="73"/>
      <c r="R2598" s="73"/>
      <c r="S2598" s="8"/>
      <c r="T2598" s="8"/>
    </row>
    <row r="2599" spans="1:20" ht="15">
      <c r="A2599" s="13"/>
      <c r="B2599" s="13"/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8"/>
      <c r="N2599" s="8"/>
      <c r="O2599" s="8"/>
      <c r="P2599" s="8"/>
      <c r="Q2599" s="73"/>
      <c r="R2599" s="73"/>
      <c r="S2599" s="8"/>
      <c r="T2599" s="8"/>
    </row>
    <row r="2600" spans="1:20" ht="15">
      <c r="A2600" s="13"/>
      <c r="B2600" s="13"/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8"/>
      <c r="N2600" s="8"/>
      <c r="O2600" s="8"/>
      <c r="P2600" s="8"/>
      <c r="Q2600" s="73"/>
      <c r="R2600" s="73"/>
      <c r="S2600" s="8"/>
      <c r="T2600" s="8"/>
    </row>
    <row r="2601" spans="1:20" ht="15">
      <c r="A2601" s="13"/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8"/>
      <c r="N2601" s="8"/>
      <c r="O2601" s="8"/>
      <c r="P2601" s="8"/>
      <c r="Q2601" s="73"/>
      <c r="R2601" s="73"/>
      <c r="S2601" s="8"/>
      <c r="T2601" s="8"/>
    </row>
    <row r="2602" spans="1:20" ht="15">
      <c r="A2602" s="13"/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8"/>
      <c r="N2602" s="8"/>
      <c r="O2602" s="8"/>
      <c r="P2602" s="8"/>
      <c r="Q2602" s="73"/>
      <c r="R2602" s="73"/>
      <c r="S2602" s="8"/>
      <c r="T2602" s="8"/>
    </row>
    <row r="2603" spans="1:20" ht="15">
      <c r="A2603" s="13"/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8"/>
      <c r="N2603" s="8"/>
      <c r="O2603" s="8"/>
      <c r="P2603" s="8"/>
      <c r="Q2603" s="73"/>
      <c r="R2603" s="73"/>
      <c r="S2603" s="8"/>
      <c r="T2603" s="8"/>
    </row>
    <row r="2604" spans="1:20" ht="15">
      <c r="A2604" s="13"/>
      <c r="B2604" s="13"/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8"/>
      <c r="N2604" s="8"/>
      <c r="O2604" s="8"/>
      <c r="P2604" s="8"/>
      <c r="Q2604" s="73"/>
      <c r="R2604" s="73"/>
      <c r="S2604" s="8"/>
      <c r="T2604" s="8"/>
    </row>
    <row r="2605" spans="1:20" ht="15">
      <c r="A2605" s="13"/>
      <c r="B2605" s="13"/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8"/>
      <c r="N2605" s="8"/>
      <c r="O2605" s="8"/>
      <c r="P2605" s="8"/>
      <c r="Q2605" s="73"/>
      <c r="R2605" s="73"/>
      <c r="S2605" s="8"/>
      <c r="T2605" s="8"/>
    </row>
    <row r="2606" spans="1:20" ht="15">
      <c r="A2606" s="13"/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8"/>
      <c r="N2606" s="8"/>
      <c r="O2606" s="8"/>
      <c r="P2606" s="8"/>
      <c r="Q2606" s="73"/>
      <c r="R2606" s="73"/>
      <c r="S2606" s="8"/>
      <c r="T2606" s="8"/>
    </row>
    <row r="2607" spans="1:20" ht="15">
      <c r="A2607" s="13"/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8"/>
      <c r="N2607" s="8"/>
      <c r="O2607" s="8"/>
      <c r="P2607" s="8"/>
      <c r="Q2607" s="73"/>
      <c r="R2607" s="73"/>
      <c r="S2607" s="8"/>
      <c r="T2607" s="8"/>
    </row>
    <row r="2608" spans="1:20" ht="15">
      <c r="A2608" s="13"/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8"/>
      <c r="N2608" s="8"/>
      <c r="O2608" s="8"/>
      <c r="P2608" s="8"/>
      <c r="Q2608" s="73"/>
      <c r="R2608" s="73"/>
      <c r="S2608" s="8"/>
      <c r="T2608" s="8"/>
    </row>
    <row r="2609" spans="1:20" ht="15">
      <c r="A2609" s="13"/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8"/>
      <c r="N2609" s="8"/>
      <c r="O2609" s="8"/>
      <c r="P2609" s="8"/>
      <c r="Q2609" s="73"/>
      <c r="R2609" s="73"/>
      <c r="S2609" s="8"/>
      <c r="T2609" s="8"/>
    </row>
    <row r="2610" spans="1:20" ht="15">
      <c r="A2610" s="13"/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8"/>
      <c r="N2610" s="8"/>
      <c r="O2610" s="8"/>
      <c r="P2610" s="8"/>
      <c r="Q2610" s="73"/>
      <c r="R2610" s="73"/>
      <c r="S2610" s="8"/>
      <c r="T2610" s="8"/>
    </row>
    <row r="2611" spans="1:20" ht="15">
      <c r="A2611" s="13"/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8"/>
      <c r="N2611" s="8"/>
      <c r="O2611" s="8"/>
      <c r="P2611" s="8"/>
      <c r="Q2611" s="73"/>
      <c r="R2611" s="73"/>
      <c r="S2611" s="8"/>
      <c r="T2611" s="8"/>
    </row>
    <row r="2612" spans="1:20" ht="15">
      <c r="A2612" s="13"/>
      <c r="B2612" s="13"/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8"/>
      <c r="N2612" s="8"/>
      <c r="O2612" s="8"/>
      <c r="P2612" s="8"/>
      <c r="Q2612" s="73"/>
      <c r="R2612" s="73"/>
      <c r="S2612" s="8"/>
      <c r="T2612" s="8"/>
    </row>
    <row r="2613" spans="1:20" ht="15">
      <c r="A2613" s="13"/>
      <c r="B2613" s="13"/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8"/>
      <c r="N2613" s="8"/>
      <c r="O2613" s="8"/>
      <c r="P2613" s="8"/>
      <c r="Q2613" s="73"/>
      <c r="R2613" s="73"/>
      <c r="S2613" s="8"/>
      <c r="T2613" s="8"/>
    </row>
    <row r="2614" spans="1:20" ht="15">
      <c r="A2614" s="13"/>
      <c r="B2614" s="13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8"/>
      <c r="N2614" s="8"/>
      <c r="O2614" s="8"/>
      <c r="P2614" s="8"/>
      <c r="Q2614" s="73"/>
      <c r="R2614" s="73"/>
      <c r="S2614" s="8"/>
      <c r="T2614" s="8"/>
    </row>
    <row r="2615" spans="1:20" ht="15">
      <c r="A2615" s="13"/>
      <c r="B2615" s="13"/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8"/>
      <c r="N2615" s="8"/>
      <c r="O2615" s="8"/>
      <c r="P2615" s="8"/>
      <c r="Q2615" s="73"/>
      <c r="R2615" s="73"/>
      <c r="S2615" s="8"/>
      <c r="T2615" s="8"/>
    </row>
    <row r="2616" spans="1:20" ht="15">
      <c r="A2616" s="13"/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8"/>
      <c r="N2616" s="8"/>
      <c r="O2616" s="8"/>
      <c r="P2616" s="8"/>
      <c r="Q2616" s="73"/>
      <c r="R2616" s="73"/>
      <c r="S2616" s="8"/>
      <c r="T2616" s="8"/>
    </row>
    <row r="2617" spans="1:20" ht="15">
      <c r="A2617" s="13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8"/>
      <c r="N2617" s="8"/>
      <c r="O2617" s="8"/>
      <c r="P2617" s="8"/>
      <c r="Q2617" s="73"/>
      <c r="R2617" s="73"/>
      <c r="S2617" s="8"/>
      <c r="T2617" s="8"/>
    </row>
    <row r="2618" spans="1:20" ht="15">
      <c r="A2618" s="13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8"/>
      <c r="N2618" s="8"/>
      <c r="O2618" s="8"/>
      <c r="P2618" s="8"/>
      <c r="Q2618" s="73"/>
      <c r="R2618" s="73"/>
      <c r="S2618" s="8"/>
      <c r="T2618" s="8"/>
    </row>
    <row r="2619" spans="1:20" ht="15">
      <c r="A2619" s="13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8"/>
      <c r="N2619" s="8"/>
      <c r="O2619" s="8"/>
      <c r="P2619" s="8"/>
      <c r="Q2619" s="73"/>
      <c r="R2619" s="73"/>
      <c r="S2619" s="8"/>
      <c r="T2619" s="8"/>
    </row>
    <row r="2620" spans="1:20" ht="15">
      <c r="A2620" s="13"/>
      <c r="B2620" s="13"/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8"/>
      <c r="N2620" s="8"/>
      <c r="O2620" s="8"/>
      <c r="P2620" s="8"/>
      <c r="Q2620" s="73"/>
      <c r="R2620" s="73"/>
      <c r="S2620" s="8"/>
      <c r="T2620" s="8"/>
    </row>
    <row r="2621" spans="1:20" ht="15">
      <c r="A2621" s="13"/>
      <c r="B2621" s="13"/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8"/>
      <c r="N2621" s="8"/>
      <c r="O2621" s="8"/>
      <c r="P2621" s="8"/>
      <c r="Q2621" s="73"/>
      <c r="R2621" s="73"/>
      <c r="S2621" s="8"/>
      <c r="T2621" s="8"/>
    </row>
    <row r="2622" spans="1:20" ht="15">
      <c r="A2622" s="13"/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8"/>
      <c r="N2622" s="8"/>
      <c r="O2622" s="8"/>
      <c r="P2622" s="8"/>
      <c r="Q2622" s="73"/>
      <c r="R2622" s="73"/>
      <c r="S2622" s="8"/>
      <c r="T2622" s="8"/>
    </row>
    <row r="2623" spans="1:20" ht="15">
      <c r="A2623" s="13"/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8"/>
      <c r="N2623" s="8"/>
      <c r="O2623" s="8"/>
      <c r="P2623" s="8"/>
      <c r="Q2623" s="73"/>
      <c r="R2623" s="73"/>
      <c r="S2623" s="8"/>
      <c r="T2623" s="8"/>
    </row>
    <row r="2624" spans="1:20" ht="15">
      <c r="A2624" s="13"/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8"/>
      <c r="N2624" s="8"/>
      <c r="O2624" s="8"/>
      <c r="P2624" s="8"/>
      <c r="Q2624" s="73"/>
      <c r="R2624" s="73"/>
      <c r="S2624" s="8"/>
      <c r="T2624" s="8"/>
    </row>
    <row r="2625" spans="1:20" ht="15">
      <c r="A2625" s="13"/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8"/>
      <c r="N2625" s="8"/>
      <c r="O2625" s="8"/>
      <c r="P2625" s="8"/>
      <c r="Q2625" s="73"/>
      <c r="R2625" s="73"/>
      <c r="S2625" s="8"/>
      <c r="T2625" s="8"/>
    </row>
    <row r="2626" spans="1:20" ht="15">
      <c r="A2626" s="13"/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8"/>
      <c r="N2626" s="8"/>
      <c r="O2626" s="8"/>
      <c r="P2626" s="8"/>
      <c r="Q2626" s="73"/>
      <c r="R2626" s="73"/>
      <c r="S2626" s="8"/>
      <c r="T2626" s="8"/>
    </row>
    <row r="2627" spans="1:20" ht="15">
      <c r="A2627" s="13"/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8"/>
      <c r="N2627" s="8"/>
      <c r="O2627" s="8"/>
      <c r="P2627" s="8"/>
      <c r="Q2627" s="73"/>
      <c r="R2627" s="73"/>
      <c r="S2627" s="8"/>
      <c r="T2627" s="8"/>
    </row>
    <row r="2628" spans="1:20" ht="15">
      <c r="A2628" s="13"/>
      <c r="B2628" s="13"/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8"/>
      <c r="N2628" s="8"/>
      <c r="O2628" s="8"/>
      <c r="P2628" s="8"/>
      <c r="Q2628" s="73"/>
      <c r="R2628" s="73"/>
      <c r="S2628" s="8"/>
      <c r="T2628" s="8"/>
    </row>
    <row r="2629" spans="1:20" ht="15">
      <c r="A2629" s="13"/>
      <c r="B2629" s="13"/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8"/>
      <c r="N2629" s="8"/>
      <c r="O2629" s="8"/>
      <c r="P2629" s="8"/>
      <c r="Q2629" s="73"/>
      <c r="R2629" s="73"/>
      <c r="S2629" s="8"/>
      <c r="T2629" s="8"/>
    </row>
    <row r="2630" spans="1:20" ht="15">
      <c r="A2630" s="13"/>
      <c r="B2630" s="13"/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8"/>
      <c r="N2630" s="8"/>
      <c r="O2630" s="8"/>
      <c r="P2630" s="8"/>
      <c r="Q2630" s="73"/>
      <c r="R2630" s="73"/>
      <c r="S2630" s="8"/>
      <c r="T2630" s="8"/>
    </row>
    <row r="2631" spans="1:20" ht="15">
      <c r="A2631" s="13"/>
      <c r="B2631" s="13"/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8"/>
      <c r="N2631" s="8"/>
      <c r="O2631" s="8"/>
      <c r="P2631" s="8"/>
      <c r="Q2631" s="73"/>
      <c r="R2631" s="73"/>
      <c r="S2631" s="8"/>
      <c r="T2631" s="8"/>
    </row>
    <row r="2632" spans="1:20" ht="15">
      <c r="A2632" s="13"/>
      <c r="B2632" s="13"/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8"/>
      <c r="N2632" s="8"/>
      <c r="O2632" s="8"/>
      <c r="P2632" s="8"/>
      <c r="Q2632" s="73"/>
      <c r="R2632" s="73"/>
      <c r="S2632" s="8"/>
      <c r="T2632" s="8"/>
    </row>
    <row r="2633" spans="1:20" ht="15">
      <c r="A2633" s="13"/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8"/>
      <c r="N2633" s="8"/>
      <c r="O2633" s="8"/>
      <c r="P2633" s="8"/>
      <c r="Q2633" s="73"/>
      <c r="R2633" s="73"/>
      <c r="S2633" s="8"/>
      <c r="T2633" s="8"/>
    </row>
    <row r="2634" spans="1:20" ht="15">
      <c r="A2634" s="13"/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8"/>
      <c r="N2634" s="8"/>
      <c r="O2634" s="8"/>
      <c r="P2634" s="8"/>
      <c r="Q2634" s="73"/>
      <c r="R2634" s="73"/>
      <c r="S2634" s="8"/>
      <c r="T2634" s="8"/>
    </row>
    <row r="2635" spans="1:20" ht="15">
      <c r="A2635" s="13"/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8"/>
      <c r="N2635" s="8"/>
      <c r="O2635" s="8"/>
      <c r="P2635" s="8"/>
      <c r="Q2635" s="73"/>
      <c r="R2635" s="73"/>
      <c r="S2635" s="8"/>
      <c r="T2635" s="8"/>
    </row>
    <row r="2636" spans="1:20" ht="15">
      <c r="A2636" s="13"/>
      <c r="B2636" s="13"/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8"/>
      <c r="N2636" s="8"/>
      <c r="O2636" s="8"/>
      <c r="P2636" s="8"/>
      <c r="Q2636" s="73"/>
      <c r="R2636" s="73"/>
      <c r="S2636" s="8"/>
      <c r="T2636" s="8"/>
    </row>
    <row r="2637" spans="1:20" ht="15">
      <c r="A2637" s="13"/>
      <c r="B2637" s="13"/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8"/>
      <c r="N2637" s="8"/>
      <c r="O2637" s="8"/>
      <c r="P2637" s="8"/>
      <c r="Q2637" s="73"/>
      <c r="R2637" s="73"/>
      <c r="S2637" s="8"/>
      <c r="T2637" s="8"/>
    </row>
    <row r="2638" spans="1:20" ht="15">
      <c r="A2638" s="13"/>
      <c r="B2638" s="13"/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8"/>
      <c r="N2638" s="8"/>
      <c r="O2638" s="8"/>
      <c r="P2638" s="8"/>
      <c r="Q2638" s="73"/>
      <c r="R2638" s="73"/>
      <c r="S2638" s="8"/>
      <c r="T2638" s="8"/>
    </row>
    <row r="2639" spans="1:20" ht="15">
      <c r="A2639" s="13"/>
      <c r="B2639" s="13"/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8"/>
      <c r="N2639" s="8"/>
      <c r="O2639" s="8"/>
      <c r="P2639" s="8"/>
      <c r="Q2639" s="73"/>
      <c r="R2639" s="73"/>
      <c r="S2639" s="8"/>
      <c r="T2639" s="8"/>
    </row>
    <row r="2640" spans="1:20" ht="15">
      <c r="A2640" s="13"/>
      <c r="B2640" s="13"/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8"/>
      <c r="N2640" s="8"/>
      <c r="O2640" s="8"/>
      <c r="P2640" s="8"/>
      <c r="Q2640" s="73"/>
      <c r="R2640" s="73"/>
      <c r="S2640" s="8"/>
      <c r="T2640" s="8"/>
    </row>
    <row r="2641" spans="1:20" ht="15">
      <c r="A2641" s="13"/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8"/>
      <c r="N2641" s="8"/>
      <c r="O2641" s="8"/>
      <c r="P2641" s="8"/>
      <c r="Q2641" s="73"/>
      <c r="R2641" s="73"/>
      <c r="S2641" s="8"/>
      <c r="T2641" s="8"/>
    </row>
    <row r="2642" spans="1:20" ht="15">
      <c r="A2642" s="13"/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8"/>
      <c r="N2642" s="8"/>
      <c r="O2642" s="8"/>
      <c r="P2642" s="8"/>
      <c r="Q2642" s="73"/>
      <c r="R2642" s="73"/>
      <c r="S2642" s="8"/>
      <c r="T2642" s="8"/>
    </row>
    <row r="2643" spans="1:20" ht="15">
      <c r="A2643" s="13"/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8"/>
      <c r="N2643" s="8"/>
      <c r="O2643" s="8"/>
      <c r="P2643" s="8"/>
      <c r="Q2643" s="73"/>
      <c r="R2643" s="73"/>
      <c r="S2643" s="8"/>
      <c r="T2643" s="8"/>
    </row>
    <row r="2644" spans="1:20" ht="15">
      <c r="A2644" s="13"/>
      <c r="B2644" s="13"/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8"/>
      <c r="N2644" s="8"/>
      <c r="O2644" s="8"/>
      <c r="P2644" s="8"/>
      <c r="Q2644" s="73"/>
      <c r="R2644" s="73"/>
      <c r="S2644" s="8"/>
      <c r="T2644" s="8"/>
    </row>
    <row r="2645" spans="1:20" ht="15">
      <c r="A2645" s="13"/>
      <c r="B2645" s="13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8"/>
      <c r="N2645" s="8"/>
      <c r="O2645" s="8"/>
      <c r="P2645" s="8"/>
      <c r="Q2645" s="73"/>
      <c r="R2645" s="73"/>
      <c r="S2645" s="8"/>
      <c r="T2645" s="8"/>
    </row>
    <row r="2646" spans="1:20" ht="15">
      <c r="A2646" s="13"/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8"/>
      <c r="N2646" s="8"/>
      <c r="O2646" s="8"/>
      <c r="P2646" s="8"/>
      <c r="Q2646" s="73"/>
      <c r="R2646" s="73"/>
      <c r="S2646" s="8"/>
      <c r="T2646" s="8"/>
    </row>
    <row r="2647" spans="1:20" ht="15">
      <c r="A2647" s="13"/>
      <c r="B2647" s="13"/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8"/>
      <c r="N2647" s="8"/>
      <c r="O2647" s="8"/>
      <c r="P2647" s="8"/>
      <c r="Q2647" s="73"/>
      <c r="R2647" s="73"/>
      <c r="S2647" s="8"/>
      <c r="T2647" s="8"/>
    </row>
    <row r="2648" spans="1:20" ht="15">
      <c r="A2648" s="13"/>
      <c r="B2648" s="13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8"/>
      <c r="N2648" s="8"/>
      <c r="O2648" s="8"/>
      <c r="P2648" s="8"/>
      <c r="Q2648" s="73"/>
      <c r="R2648" s="73"/>
      <c r="S2648" s="8"/>
      <c r="T2648" s="8"/>
    </row>
    <row r="2649" spans="1:20" ht="15">
      <c r="A2649" s="13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8"/>
      <c r="N2649" s="8"/>
      <c r="O2649" s="8"/>
      <c r="P2649" s="8"/>
      <c r="Q2649" s="73"/>
      <c r="R2649" s="73"/>
      <c r="S2649" s="8"/>
      <c r="T2649" s="8"/>
    </row>
    <row r="2650" spans="1:20" ht="15">
      <c r="A2650" s="13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8"/>
      <c r="N2650" s="8"/>
      <c r="O2650" s="8"/>
      <c r="P2650" s="8"/>
      <c r="Q2650" s="73"/>
      <c r="R2650" s="73"/>
      <c r="S2650" s="8"/>
      <c r="T2650" s="8"/>
    </row>
    <row r="2651" spans="1:20" ht="15">
      <c r="A2651" s="13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8"/>
      <c r="N2651" s="8"/>
      <c r="O2651" s="8"/>
      <c r="P2651" s="8"/>
      <c r="Q2651" s="73"/>
      <c r="R2651" s="73"/>
      <c r="S2651" s="8"/>
      <c r="T2651" s="8"/>
    </row>
    <row r="2652" spans="1:20" ht="15">
      <c r="A2652" s="13"/>
      <c r="B2652" s="13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8"/>
      <c r="N2652" s="8"/>
      <c r="O2652" s="8"/>
      <c r="P2652" s="8"/>
      <c r="Q2652" s="73"/>
      <c r="R2652" s="73"/>
      <c r="S2652" s="8"/>
      <c r="T2652" s="8"/>
    </row>
    <row r="2653" spans="1:20" ht="15">
      <c r="A2653" s="13"/>
      <c r="B2653" s="13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8"/>
      <c r="N2653" s="8"/>
      <c r="O2653" s="8"/>
      <c r="P2653" s="8"/>
      <c r="Q2653" s="73"/>
      <c r="R2653" s="73"/>
      <c r="S2653" s="8"/>
      <c r="T2653" s="8"/>
    </row>
    <row r="2654" spans="1:20" ht="15">
      <c r="A2654" s="13"/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8"/>
      <c r="N2654" s="8"/>
      <c r="O2654" s="8"/>
      <c r="P2654" s="8"/>
      <c r="Q2654" s="73"/>
      <c r="R2654" s="73"/>
      <c r="S2654" s="8"/>
      <c r="T2654" s="8"/>
    </row>
    <row r="2655" spans="1:20" ht="15">
      <c r="A2655" s="13"/>
      <c r="B2655" s="13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8"/>
      <c r="N2655" s="8"/>
      <c r="O2655" s="8"/>
      <c r="P2655" s="8"/>
      <c r="Q2655" s="73"/>
      <c r="R2655" s="73"/>
      <c r="S2655" s="8"/>
      <c r="T2655" s="8"/>
    </row>
    <row r="2656" spans="1:20" ht="15">
      <c r="A2656" s="13"/>
      <c r="B2656" s="13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8"/>
      <c r="N2656" s="8"/>
      <c r="O2656" s="8"/>
      <c r="P2656" s="8"/>
      <c r="Q2656" s="73"/>
      <c r="R2656" s="73"/>
      <c r="S2656" s="8"/>
      <c r="T2656" s="8"/>
    </row>
    <row r="2657" spans="1:20" ht="15">
      <c r="A2657" s="13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8"/>
      <c r="N2657" s="8"/>
      <c r="O2657" s="8"/>
      <c r="P2657" s="8"/>
      <c r="Q2657" s="73"/>
      <c r="R2657" s="73"/>
      <c r="S2657" s="8"/>
      <c r="T2657" s="8"/>
    </row>
    <row r="2658" spans="1:20" ht="15">
      <c r="A2658" s="13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8"/>
      <c r="N2658" s="8"/>
      <c r="O2658" s="8"/>
      <c r="P2658" s="8"/>
      <c r="Q2658" s="73"/>
      <c r="R2658" s="73"/>
      <c r="S2658" s="8"/>
      <c r="T2658" s="8"/>
    </row>
    <row r="2659" spans="1:20" ht="15">
      <c r="A2659" s="13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8"/>
      <c r="N2659" s="8"/>
      <c r="O2659" s="8"/>
      <c r="P2659" s="8"/>
      <c r="Q2659" s="73"/>
      <c r="R2659" s="73"/>
      <c r="S2659" s="8"/>
      <c r="T2659" s="8"/>
    </row>
    <row r="2660" spans="1:20" ht="15">
      <c r="A2660" s="13"/>
      <c r="B2660" s="13"/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8"/>
      <c r="N2660" s="8"/>
      <c r="O2660" s="8"/>
      <c r="P2660" s="8"/>
      <c r="Q2660" s="73"/>
      <c r="R2660" s="73"/>
      <c r="S2660" s="8"/>
      <c r="T2660" s="8"/>
    </row>
    <row r="2661" spans="1:20" ht="15">
      <c r="A2661" s="13"/>
      <c r="B2661" s="13"/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8"/>
      <c r="N2661" s="8"/>
      <c r="O2661" s="8"/>
      <c r="P2661" s="8"/>
      <c r="Q2661" s="73"/>
      <c r="R2661" s="73"/>
      <c r="S2661" s="8"/>
      <c r="T2661" s="8"/>
    </row>
    <row r="2662" spans="1:20" ht="15">
      <c r="A2662" s="13"/>
      <c r="B2662" s="13"/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8"/>
      <c r="N2662" s="8"/>
      <c r="O2662" s="8"/>
      <c r="P2662" s="8"/>
      <c r="Q2662" s="73"/>
      <c r="R2662" s="73"/>
      <c r="S2662" s="8"/>
      <c r="T2662" s="8"/>
    </row>
    <row r="2663" spans="1:20" ht="15">
      <c r="A2663" s="13"/>
      <c r="B2663" s="13"/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8"/>
      <c r="N2663" s="8"/>
      <c r="O2663" s="8"/>
      <c r="P2663" s="8"/>
      <c r="Q2663" s="73"/>
      <c r="R2663" s="73"/>
      <c r="S2663" s="8"/>
      <c r="T2663" s="8"/>
    </row>
    <row r="2664" spans="1:20" ht="15">
      <c r="A2664" s="13"/>
      <c r="B2664" s="13"/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8"/>
      <c r="N2664" s="8"/>
      <c r="O2664" s="8"/>
      <c r="P2664" s="8"/>
      <c r="Q2664" s="73"/>
      <c r="R2664" s="73"/>
      <c r="S2664" s="8"/>
      <c r="T2664" s="8"/>
    </row>
    <row r="2665" spans="1:20" ht="15">
      <c r="A2665" s="13"/>
      <c r="B2665" s="13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8"/>
      <c r="N2665" s="8"/>
      <c r="O2665" s="8"/>
      <c r="P2665" s="8"/>
      <c r="Q2665" s="73"/>
      <c r="R2665" s="73"/>
      <c r="S2665" s="8"/>
      <c r="T2665" s="8"/>
    </row>
    <row r="2666" spans="1:20" ht="15">
      <c r="A2666" s="13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8"/>
      <c r="N2666" s="8"/>
      <c r="O2666" s="8"/>
      <c r="P2666" s="8"/>
      <c r="Q2666" s="73"/>
      <c r="R2666" s="73"/>
      <c r="S2666" s="8"/>
      <c r="T2666" s="8"/>
    </row>
    <row r="2667" spans="1:20" ht="15">
      <c r="A2667" s="13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8"/>
      <c r="N2667" s="8"/>
      <c r="O2667" s="8"/>
      <c r="P2667" s="8"/>
      <c r="Q2667" s="73"/>
      <c r="R2667" s="73"/>
      <c r="S2667" s="8"/>
      <c r="T2667" s="8"/>
    </row>
    <row r="2668" spans="1:20" ht="15">
      <c r="A2668" s="13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8"/>
      <c r="N2668" s="8"/>
      <c r="O2668" s="8"/>
      <c r="P2668" s="8"/>
      <c r="Q2668" s="73"/>
      <c r="R2668" s="73"/>
      <c r="S2668" s="8"/>
      <c r="T2668" s="8"/>
    </row>
    <row r="2669" spans="1:20" ht="15">
      <c r="A2669" s="13"/>
      <c r="B2669" s="13"/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8"/>
      <c r="N2669" s="8"/>
      <c r="O2669" s="8"/>
      <c r="P2669" s="8"/>
      <c r="Q2669" s="73"/>
      <c r="R2669" s="73"/>
      <c r="S2669" s="8"/>
      <c r="T2669" s="8"/>
    </row>
    <row r="2670" spans="1:20" ht="15">
      <c r="A2670" s="13"/>
      <c r="B2670" s="13"/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8"/>
      <c r="N2670" s="8"/>
      <c r="O2670" s="8"/>
      <c r="P2670" s="8"/>
      <c r="Q2670" s="73"/>
      <c r="R2670" s="73"/>
      <c r="S2670" s="8"/>
      <c r="T2670" s="8"/>
    </row>
    <row r="2671" spans="1:20" ht="15">
      <c r="A2671" s="13"/>
      <c r="B2671" s="13"/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M2671" s="8"/>
      <c r="N2671" s="8"/>
      <c r="O2671" s="8"/>
      <c r="P2671" s="8"/>
      <c r="Q2671" s="73"/>
      <c r="R2671" s="73"/>
      <c r="S2671" s="8"/>
      <c r="T2671" s="8"/>
    </row>
    <row r="2672" spans="1:20" ht="15">
      <c r="A2672" s="13"/>
      <c r="B2672" s="13"/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M2672" s="8"/>
      <c r="N2672" s="8"/>
      <c r="O2672" s="8"/>
      <c r="P2672" s="8"/>
      <c r="Q2672" s="73"/>
      <c r="R2672" s="73"/>
      <c r="S2672" s="8"/>
      <c r="T2672" s="8"/>
    </row>
    <row r="2673" spans="1:20" ht="15">
      <c r="A2673" s="13"/>
      <c r="B2673" s="13"/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8"/>
      <c r="N2673" s="8"/>
      <c r="O2673" s="8"/>
      <c r="P2673" s="8"/>
      <c r="Q2673" s="73"/>
      <c r="R2673" s="73"/>
      <c r="S2673" s="8"/>
      <c r="T2673" s="8"/>
    </row>
    <row r="2674" spans="1:20" ht="15">
      <c r="A2674" s="13"/>
      <c r="B2674" s="13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M2674" s="8"/>
      <c r="N2674" s="8"/>
      <c r="O2674" s="8"/>
      <c r="P2674" s="8"/>
      <c r="Q2674" s="73"/>
      <c r="R2674" s="73"/>
      <c r="S2674" s="8"/>
      <c r="T2674" s="8"/>
    </row>
    <row r="2675" spans="1:20" ht="15">
      <c r="A2675" s="13"/>
      <c r="B2675" s="13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M2675" s="8"/>
      <c r="N2675" s="8"/>
      <c r="O2675" s="8"/>
      <c r="P2675" s="8"/>
      <c r="Q2675" s="73"/>
      <c r="R2675" s="73"/>
      <c r="S2675" s="8"/>
      <c r="T2675" s="8"/>
    </row>
    <row r="2676" spans="1:20" ht="15">
      <c r="A2676" s="13"/>
      <c r="B2676" s="13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M2676" s="8"/>
      <c r="N2676" s="8"/>
      <c r="O2676" s="8"/>
      <c r="P2676" s="8"/>
      <c r="Q2676" s="73"/>
      <c r="R2676" s="73"/>
      <c r="S2676" s="8"/>
      <c r="T2676" s="8"/>
    </row>
    <row r="2677" spans="1:20" ht="15">
      <c r="A2677" s="13"/>
      <c r="B2677" s="13"/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M2677" s="8"/>
      <c r="N2677" s="8"/>
      <c r="O2677" s="8"/>
      <c r="P2677" s="8"/>
      <c r="Q2677" s="73"/>
      <c r="R2677" s="73"/>
      <c r="S2677" s="8"/>
      <c r="T2677" s="8"/>
    </row>
    <row r="2678" spans="1:20" ht="15">
      <c r="A2678" s="13"/>
      <c r="B2678" s="13"/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M2678" s="8"/>
      <c r="N2678" s="8"/>
      <c r="O2678" s="8"/>
      <c r="P2678" s="8"/>
      <c r="Q2678" s="73"/>
      <c r="R2678" s="73"/>
      <c r="S2678" s="8"/>
      <c r="T2678" s="8"/>
    </row>
    <row r="2679" spans="1:20" ht="15">
      <c r="A2679" s="13"/>
      <c r="B2679" s="13"/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M2679" s="8"/>
      <c r="N2679" s="8"/>
      <c r="O2679" s="8"/>
      <c r="P2679" s="8"/>
      <c r="Q2679" s="73"/>
      <c r="R2679" s="73"/>
      <c r="S2679" s="8"/>
      <c r="T2679" s="8"/>
    </row>
    <row r="2680" spans="1:20" ht="15">
      <c r="A2680" s="13"/>
      <c r="B2680" s="13"/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M2680" s="8"/>
      <c r="N2680" s="8"/>
      <c r="O2680" s="8"/>
      <c r="P2680" s="8"/>
      <c r="Q2680" s="73"/>
      <c r="R2680" s="73"/>
      <c r="S2680" s="8"/>
      <c r="T2680" s="8"/>
    </row>
    <row r="2681" spans="1:20" ht="15">
      <c r="A2681" s="13"/>
      <c r="B2681" s="13"/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M2681" s="8"/>
      <c r="N2681" s="8"/>
      <c r="O2681" s="8"/>
      <c r="P2681" s="8"/>
      <c r="Q2681" s="73"/>
      <c r="R2681" s="73"/>
      <c r="S2681" s="8"/>
      <c r="T2681" s="8"/>
    </row>
    <row r="2682" spans="1:20" ht="15">
      <c r="A2682" s="13"/>
      <c r="B2682" s="13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M2682" s="8"/>
      <c r="N2682" s="8"/>
      <c r="O2682" s="8"/>
      <c r="P2682" s="8"/>
      <c r="Q2682" s="73"/>
      <c r="R2682" s="73"/>
      <c r="S2682" s="8"/>
      <c r="T2682" s="8"/>
    </row>
    <row r="2683" spans="1:20" ht="15">
      <c r="A2683" s="13"/>
      <c r="B2683" s="13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M2683" s="8"/>
      <c r="N2683" s="8"/>
      <c r="O2683" s="8"/>
      <c r="P2683" s="8"/>
      <c r="Q2683" s="73"/>
      <c r="R2683" s="73"/>
      <c r="S2683" s="8"/>
      <c r="T2683" s="8"/>
    </row>
    <row r="2684" spans="1:20" ht="15">
      <c r="A2684" s="13"/>
      <c r="B2684" s="13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M2684" s="8"/>
      <c r="N2684" s="8"/>
      <c r="O2684" s="8"/>
      <c r="P2684" s="8"/>
      <c r="Q2684" s="73"/>
      <c r="R2684" s="73"/>
      <c r="S2684" s="8"/>
      <c r="T2684" s="8"/>
    </row>
    <row r="2685" spans="1:20" ht="15">
      <c r="A2685" s="13"/>
      <c r="B2685" s="13"/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M2685" s="8"/>
      <c r="N2685" s="8"/>
      <c r="O2685" s="8"/>
      <c r="P2685" s="8"/>
      <c r="Q2685" s="73"/>
      <c r="R2685" s="73"/>
      <c r="S2685" s="8"/>
      <c r="T2685" s="8"/>
    </row>
    <row r="2686" spans="1:20" ht="15">
      <c r="A2686" s="13"/>
      <c r="B2686" s="13"/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M2686" s="8"/>
      <c r="N2686" s="8"/>
      <c r="O2686" s="8"/>
      <c r="P2686" s="8"/>
      <c r="Q2686" s="73"/>
      <c r="R2686" s="73"/>
      <c r="S2686" s="8"/>
      <c r="T2686" s="8"/>
    </row>
    <row r="2687" spans="1:20" ht="15">
      <c r="A2687" s="13"/>
      <c r="B2687" s="13"/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M2687" s="8"/>
      <c r="N2687" s="8"/>
      <c r="O2687" s="8"/>
      <c r="P2687" s="8"/>
      <c r="Q2687" s="73"/>
      <c r="R2687" s="73"/>
      <c r="S2687" s="8"/>
      <c r="T2687" s="8"/>
    </row>
    <row r="2688" spans="1:20" ht="15">
      <c r="A2688" s="13"/>
      <c r="B2688" s="13"/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M2688" s="8"/>
      <c r="N2688" s="8"/>
      <c r="O2688" s="8"/>
      <c r="P2688" s="8"/>
      <c r="Q2688" s="73"/>
      <c r="R2688" s="73"/>
      <c r="S2688" s="8"/>
      <c r="T2688" s="8"/>
    </row>
    <row r="2689" spans="1:20" ht="15">
      <c r="A2689" s="13"/>
      <c r="B2689" s="13"/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M2689" s="8"/>
      <c r="N2689" s="8"/>
      <c r="O2689" s="8"/>
      <c r="P2689" s="8"/>
      <c r="Q2689" s="73"/>
      <c r="R2689" s="73"/>
      <c r="S2689" s="8"/>
      <c r="T2689" s="8"/>
    </row>
    <row r="2690" spans="1:20" ht="15">
      <c r="A2690" s="13"/>
      <c r="B2690" s="13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M2690" s="8"/>
      <c r="N2690" s="8"/>
      <c r="O2690" s="8"/>
      <c r="P2690" s="8"/>
      <c r="Q2690" s="73"/>
      <c r="R2690" s="73"/>
      <c r="S2690" s="8"/>
      <c r="T2690" s="8"/>
    </row>
    <row r="2691" spans="1:20" ht="15">
      <c r="A2691" s="13"/>
      <c r="B2691" s="13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M2691" s="8"/>
      <c r="N2691" s="8"/>
      <c r="O2691" s="8"/>
      <c r="P2691" s="8"/>
      <c r="Q2691" s="73"/>
      <c r="R2691" s="73"/>
      <c r="S2691" s="8"/>
      <c r="T2691" s="8"/>
    </row>
    <row r="2692" spans="1:20" ht="15">
      <c r="A2692" s="13"/>
      <c r="B2692" s="13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M2692" s="8"/>
      <c r="N2692" s="8"/>
      <c r="O2692" s="8"/>
      <c r="P2692" s="8"/>
      <c r="Q2692" s="73"/>
      <c r="R2692" s="73"/>
      <c r="S2692" s="8"/>
      <c r="T2692" s="8"/>
    </row>
    <row r="2693" spans="1:20" ht="15">
      <c r="A2693" s="13"/>
      <c r="B2693" s="13"/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8"/>
      <c r="N2693" s="8"/>
      <c r="O2693" s="8"/>
      <c r="P2693" s="8"/>
      <c r="Q2693" s="73"/>
      <c r="R2693" s="73"/>
      <c r="S2693" s="8"/>
      <c r="T2693" s="8"/>
    </row>
    <row r="2694" spans="1:20" ht="15">
      <c r="A2694" s="13"/>
      <c r="B2694" s="13"/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M2694" s="8"/>
      <c r="N2694" s="8"/>
      <c r="O2694" s="8"/>
      <c r="P2694" s="8"/>
      <c r="Q2694" s="73"/>
      <c r="R2694" s="73"/>
      <c r="S2694" s="8"/>
      <c r="T2694" s="8"/>
    </row>
    <row r="2695" spans="1:20" ht="15">
      <c r="A2695" s="13"/>
      <c r="B2695" s="13"/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M2695" s="8"/>
      <c r="N2695" s="8"/>
      <c r="O2695" s="8"/>
      <c r="P2695" s="8"/>
      <c r="Q2695" s="73"/>
      <c r="R2695" s="73"/>
      <c r="S2695" s="8"/>
      <c r="T2695" s="8"/>
    </row>
    <row r="2696" spans="1:20" ht="15">
      <c r="A2696" s="13"/>
      <c r="B2696" s="13"/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M2696" s="8"/>
      <c r="N2696" s="8"/>
      <c r="O2696" s="8"/>
      <c r="P2696" s="8"/>
      <c r="Q2696" s="73"/>
      <c r="R2696" s="73"/>
      <c r="S2696" s="8"/>
      <c r="T2696" s="8"/>
    </row>
    <row r="2697" spans="1:20" ht="15">
      <c r="A2697" s="13"/>
      <c r="B2697" s="13"/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M2697" s="8"/>
      <c r="N2697" s="8"/>
      <c r="O2697" s="8"/>
      <c r="P2697" s="8"/>
      <c r="Q2697" s="73"/>
      <c r="R2697" s="73"/>
      <c r="S2697" s="8"/>
      <c r="T2697" s="8"/>
    </row>
    <row r="2698" spans="1:20" ht="15">
      <c r="A2698" s="13"/>
      <c r="B2698" s="13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M2698" s="8"/>
      <c r="N2698" s="8"/>
      <c r="O2698" s="8"/>
      <c r="P2698" s="8"/>
      <c r="Q2698" s="73"/>
      <c r="R2698" s="73"/>
      <c r="S2698" s="8"/>
      <c r="T2698" s="8"/>
    </row>
    <row r="2699" spans="1:20" ht="15">
      <c r="A2699" s="13"/>
      <c r="B2699" s="13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M2699" s="8"/>
      <c r="N2699" s="8"/>
      <c r="O2699" s="8"/>
      <c r="P2699" s="8"/>
      <c r="Q2699" s="73"/>
      <c r="R2699" s="73"/>
      <c r="S2699" s="8"/>
      <c r="T2699" s="8"/>
    </row>
    <row r="2700" spans="1:20" ht="15">
      <c r="A2700" s="13"/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8"/>
      <c r="N2700" s="8"/>
      <c r="O2700" s="8"/>
      <c r="P2700" s="8"/>
      <c r="Q2700" s="73"/>
      <c r="R2700" s="73"/>
      <c r="S2700" s="8"/>
      <c r="T2700" s="8"/>
    </row>
    <row r="2701" spans="1:20" ht="15">
      <c r="A2701" s="13"/>
      <c r="B2701" s="13"/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M2701" s="8"/>
      <c r="N2701" s="8"/>
      <c r="O2701" s="8"/>
      <c r="P2701" s="8"/>
      <c r="Q2701" s="73"/>
      <c r="R2701" s="73"/>
      <c r="S2701" s="8"/>
      <c r="T2701" s="8"/>
    </row>
    <row r="2702" spans="1:20" ht="15">
      <c r="A2702" s="13"/>
      <c r="B2702" s="13"/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M2702" s="8"/>
      <c r="N2702" s="8"/>
      <c r="O2702" s="8"/>
      <c r="P2702" s="8"/>
      <c r="Q2702" s="73"/>
      <c r="R2702" s="73"/>
      <c r="S2702" s="8"/>
      <c r="T2702" s="8"/>
    </row>
    <row r="2703" spans="1:20" ht="15">
      <c r="A2703" s="13"/>
      <c r="B2703" s="13"/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M2703" s="8"/>
      <c r="N2703" s="8"/>
      <c r="O2703" s="8"/>
      <c r="P2703" s="8"/>
      <c r="Q2703" s="73"/>
      <c r="R2703" s="73"/>
      <c r="S2703" s="8"/>
      <c r="T2703" s="8"/>
    </row>
    <row r="2704" spans="1:20" ht="15">
      <c r="A2704" s="13"/>
      <c r="B2704" s="13"/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M2704" s="8"/>
      <c r="N2704" s="8"/>
      <c r="O2704" s="8"/>
      <c r="P2704" s="8"/>
      <c r="Q2704" s="73"/>
      <c r="R2704" s="73"/>
      <c r="S2704" s="8"/>
      <c r="T2704" s="8"/>
    </row>
    <row r="2705" spans="1:20" ht="15">
      <c r="A2705" s="13"/>
      <c r="B2705" s="13"/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M2705" s="8"/>
      <c r="N2705" s="8"/>
      <c r="O2705" s="8"/>
      <c r="P2705" s="8"/>
      <c r="Q2705" s="73"/>
      <c r="R2705" s="73"/>
      <c r="S2705" s="8"/>
      <c r="T2705" s="8"/>
    </row>
    <row r="2706" spans="1:20" ht="15">
      <c r="A2706" s="13"/>
      <c r="B2706" s="13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M2706" s="8"/>
      <c r="N2706" s="8"/>
      <c r="O2706" s="8"/>
      <c r="P2706" s="8"/>
      <c r="Q2706" s="73"/>
      <c r="R2706" s="73"/>
      <c r="S2706" s="8"/>
      <c r="T2706" s="8"/>
    </row>
    <row r="2707" spans="1:20" ht="15">
      <c r="A2707" s="13"/>
      <c r="B2707" s="13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M2707" s="8"/>
      <c r="N2707" s="8"/>
      <c r="O2707" s="8"/>
      <c r="P2707" s="8"/>
      <c r="Q2707" s="73"/>
      <c r="R2707" s="73"/>
      <c r="S2707" s="8"/>
      <c r="T2707" s="8"/>
    </row>
    <row r="2708" spans="1:20" ht="15">
      <c r="A2708" s="13"/>
      <c r="B2708" s="13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M2708" s="8"/>
      <c r="N2708" s="8"/>
      <c r="O2708" s="8"/>
      <c r="P2708" s="8"/>
      <c r="Q2708" s="73"/>
      <c r="R2708" s="73"/>
      <c r="S2708" s="8"/>
      <c r="T2708" s="8"/>
    </row>
    <row r="2709" spans="1:20" ht="15">
      <c r="A2709" s="13"/>
      <c r="B2709" s="13"/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M2709" s="8"/>
      <c r="N2709" s="8"/>
      <c r="O2709" s="8"/>
      <c r="P2709" s="8"/>
      <c r="Q2709" s="73"/>
      <c r="R2709" s="73"/>
      <c r="S2709" s="8"/>
      <c r="T2709" s="8"/>
    </row>
    <row r="2710" spans="1:20" ht="15">
      <c r="A2710" s="13"/>
      <c r="B2710" s="13"/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M2710" s="8"/>
      <c r="N2710" s="8"/>
      <c r="O2710" s="8"/>
      <c r="P2710" s="8"/>
      <c r="Q2710" s="73"/>
      <c r="R2710" s="73"/>
      <c r="S2710" s="8"/>
      <c r="T2710" s="8"/>
    </row>
    <row r="2711" spans="1:20" ht="15">
      <c r="A2711" s="13"/>
      <c r="B2711" s="13"/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M2711" s="8"/>
      <c r="N2711" s="8"/>
      <c r="O2711" s="8"/>
      <c r="P2711" s="8"/>
      <c r="Q2711" s="73"/>
      <c r="R2711" s="73"/>
      <c r="S2711" s="8"/>
      <c r="T2711" s="8"/>
    </row>
    <row r="2712" spans="1:20" ht="15">
      <c r="A2712" s="13"/>
      <c r="B2712" s="13"/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M2712" s="8"/>
      <c r="N2712" s="8"/>
      <c r="O2712" s="8"/>
      <c r="P2712" s="8"/>
      <c r="Q2712" s="73"/>
      <c r="R2712" s="73"/>
      <c r="S2712" s="8"/>
      <c r="T2712" s="8"/>
    </row>
    <row r="2713" spans="1:20" ht="15">
      <c r="A2713" s="13"/>
      <c r="B2713" s="13"/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M2713" s="8"/>
      <c r="N2713" s="8"/>
      <c r="O2713" s="8"/>
      <c r="P2713" s="8"/>
      <c r="Q2713" s="73"/>
      <c r="R2713" s="73"/>
      <c r="S2713" s="8"/>
      <c r="T2713" s="8"/>
    </row>
    <row r="2714" spans="1:20" ht="15">
      <c r="A2714" s="13"/>
      <c r="B2714" s="13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M2714" s="8"/>
      <c r="N2714" s="8"/>
      <c r="O2714" s="8"/>
      <c r="P2714" s="8"/>
      <c r="Q2714" s="73"/>
      <c r="R2714" s="73"/>
      <c r="S2714" s="8"/>
      <c r="T2714" s="8"/>
    </row>
    <row r="2715" spans="1:20" ht="15">
      <c r="A2715" s="13"/>
      <c r="B2715" s="13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M2715" s="8"/>
      <c r="N2715" s="8"/>
      <c r="O2715" s="8"/>
      <c r="P2715" s="8"/>
      <c r="Q2715" s="73"/>
      <c r="R2715" s="73"/>
      <c r="S2715" s="8"/>
      <c r="T2715" s="8"/>
    </row>
    <row r="2716" spans="1:20" ht="15">
      <c r="A2716" s="13"/>
      <c r="B2716" s="13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M2716" s="8"/>
      <c r="N2716" s="8"/>
      <c r="O2716" s="8"/>
      <c r="P2716" s="8"/>
      <c r="Q2716" s="73"/>
      <c r="R2716" s="73"/>
      <c r="S2716" s="8"/>
      <c r="T2716" s="8"/>
    </row>
    <row r="2717" spans="1:20" ht="15">
      <c r="A2717" s="13"/>
      <c r="B2717" s="13"/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M2717" s="8"/>
      <c r="N2717" s="8"/>
      <c r="O2717" s="8"/>
      <c r="P2717" s="8"/>
      <c r="Q2717" s="73"/>
      <c r="R2717" s="73"/>
      <c r="S2717" s="8"/>
      <c r="T2717" s="8"/>
    </row>
    <row r="2718" spans="1:20" ht="15">
      <c r="A2718" s="13"/>
      <c r="B2718" s="13"/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M2718" s="8"/>
      <c r="N2718" s="8"/>
      <c r="O2718" s="8"/>
      <c r="P2718" s="8"/>
      <c r="Q2718" s="73"/>
      <c r="R2718" s="73"/>
      <c r="S2718" s="8"/>
      <c r="T2718" s="8"/>
    </row>
    <row r="2719" spans="1:20" ht="15">
      <c r="A2719" s="13"/>
      <c r="B2719" s="13"/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M2719" s="8"/>
      <c r="N2719" s="8"/>
      <c r="O2719" s="8"/>
      <c r="P2719" s="8"/>
      <c r="Q2719" s="73"/>
      <c r="R2719" s="73"/>
      <c r="S2719" s="8"/>
      <c r="T2719" s="8"/>
    </row>
    <row r="2720" spans="1:20" ht="15">
      <c r="A2720" s="13"/>
      <c r="B2720" s="13"/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8"/>
      <c r="N2720" s="8"/>
      <c r="O2720" s="8"/>
      <c r="P2720" s="8"/>
      <c r="Q2720" s="73"/>
      <c r="R2720" s="73"/>
      <c r="S2720" s="8"/>
      <c r="T2720" s="8"/>
    </row>
    <row r="2721" spans="1:20" ht="15">
      <c r="A2721" s="13"/>
      <c r="B2721" s="13"/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M2721" s="8"/>
      <c r="N2721" s="8"/>
      <c r="O2721" s="8"/>
      <c r="P2721" s="8"/>
      <c r="Q2721" s="73"/>
      <c r="R2721" s="73"/>
      <c r="S2721" s="8"/>
      <c r="T2721" s="8"/>
    </row>
    <row r="2722" spans="1:20" ht="15">
      <c r="A2722" s="13"/>
      <c r="B2722" s="13"/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M2722" s="8"/>
      <c r="N2722" s="8"/>
      <c r="O2722" s="8"/>
      <c r="P2722" s="8"/>
      <c r="Q2722" s="73"/>
      <c r="R2722" s="73"/>
      <c r="S2722" s="8"/>
      <c r="T2722" s="8"/>
    </row>
    <row r="2723" spans="1:20" ht="15">
      <c r="A2723" s="13"/>
      <c r="B2723" s="13"/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M2723" s="8"/>
      <c r="N2723" s="8"/>
      <c r="O2723" s="8"/>
      <c r="P2723" s="8"/>
      <c r="Q2723" s="73"/>
      <c r="R2723" s="73"/>
      <c r="S2723" s="8"/>
      <c r="T2723" s="8"/>
    </row>
    <row r="2724" spans="1:20" ht="15">
      <c r="A2724" s="13"/>
      <c r="B2724" s="13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M2724" s="8"/>
      <c r="N2724" s="8"/>
      <c r="O2724" s="8"/>
      <c r="P2724" s="8"/>
      <c r="Q2724" s="73"/>
      <c r="R2724" s="73"/>
      <c r="S2724" s="8"/>
      <c r="T2724" s="8"/>
    </row>
    <row r="2725" spans="1:20" ht="15">
      <c r="A2725" s="13"/>
      <c r="B2725" s="13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M2725" s="8"/>
      <c r="N2725" s="8"/>
      <c r="O2725" s="8"/>
      <c r="P2725" s="8"/>
      <c r="Q2725" s="73"/>
      <c r="R2725" s="73"/>
      <c r="S2725" s="8"/>
      <c r="T2725" s="8"/>
    </row>
    <row r="2726" spans="1:20" ht="15">
      <c r="A2726" s="13"/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8"/>
      <c r="N2726" s="8"/>
      <c r="O2726" s="8"/>
      <c r="P2726" s="8"/>
      <c r="Q2726" s="73"/>
      <c r="R2726" s="73"/>
      <c r="S2726" s="8"/>
      <c r="T2726" s="8"/>
    </row>
    <row r="2727" spans="1:20" ht="15">
      <c r="A2727" s="13"/>
      <c r="B2727" s="13"/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8"/>
      <c r="N2727" s="8"/>
      <c r="O2727" s="8"/>
      <c r="P2727" s="8"/>
      <c r="Q2727" s="73"/>
      <c r="R2727" s="73"/>
      <c r="S2727" s="8"/>
      <c r="T2727" s="8"/>
    </row>
    <row r="2728" spans="1:20" ht="15">
      <c r="A2728" s="13"/>
      <c r="B2728" s="13"/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M2728" s="8"/>
      <c r="N2728" s="8"/>
      <c r="O2728" s="8"/>
      <c r="P2728" s="8"/>
      <c r="Q2728" s="73"/>
      <c r="R2728" s="73"/>
      <c r="S2728" s="8"/>
      <c r="T2728" s="8"/>
    </row>
    <row r="2729" spans="1:20" ht="15">
      <c r="A2729" s="13"/>
      <c r="B2729" s="13"/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M2729" s="8"/>
      <c r="N2729" s="8"/>
      <c r="O2729" s="8"/>
      <c r="P2729" s="8"/>
      <c r="Q2729" s="73"/>
      <c r="R2729" s="73"/>
      <c r="S2729" s="8"/>
      <c r="T2729" s="8"/>
    </row>
    <row r="2730" spans="1:20" ht="15">
      <c r="A2730" s="13"/>
      <c r="B2730" s="13"/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M2730" s="8"/>
      <c r="N2730" s="8"/>
      <c r="O2730" s="8"/>
      <c r="P2730" s="8"/>
      <c r="Q2730" s="73"/>
      <c r="R2730" s="73"/>
      <c r="S2730" s="8"/>
      <c r="T2730" s="8"/>
    </row>
    <row r="2731" spans="1:20" ht="15">
      <c r="A2731" s="13"/>
      <c r="B2731" s="13"/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8"/>
      <c r="N2731" s="8"/>
      <c r="O2731" s="8"/>
      <c r="P2731" s="8"/>
      <c r="Q2731" s="73"/>
      <c r="R2731" s="73"/>
      <c r="S2731" s="8"/>
      <c r="T2731" s="8"/>
    </row>
    <row r="2732" spans="1:20" ht="15">
      <c r="A2732" s="13"/>
      <c r="B2732" s="13"/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M2732" s="8"/>
      <c r="N2732" s="8"/>
      <c r="O2732" s="8"/>
      <c r="P2732" s="8"/>
      <c r="Q2732" s="73"/>
      <c r="R2732" s="73"/>
      <c r="S2732" s="8"/>
      <c r="T2732" s="8"/>
    </row>
    <row r="2733" spans="1:20" ht="15">
      <c r="A2733" s="13"/>
      <c r="B2733" s="13"/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M2733" s="8"/>
      <c r="N2733" s="8"/>
      <c r="O2733" s="8"/>
      <c r="P2733" s="8"/>
      <c r="Q2733" s="73"/>
      <c r="R2733" s="73"/>
      <c r="S2733" s="8"/>
      <c r="T2733" s="8"/>
    </row>
    <row r="2734" spans="1:20" ht="15">
      <c r="A2734" s="13"/>
      <c r="B2734" s="13"/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M2734" s="8"/>
      <c r="N2734" s="8"/>
      <c r="O2734" s="8"/>
      <c r="P2734" s="8"/>
      <c r="Q2734" s="73"/>
      <c r="R2734" s="73"/>
      <c r="S2734" s="8"/>
      <c r="T2734" s="8"/>
    </row>
    <row r="2735" spans="1:20" ht="15">
      <c r="A2735" s="13"/>
      <c r="B2735" s="13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8"/>
      <c r="N2735" s="8"/>
      <c r="O2735" s="8"/>
      <c r="P2735" s="8"/>
      <c r="Q2735" s="73"/>
      <c r="R2735" s="73"/>
      <c r="S2735" s="8"/>
      <c r="T2735" s="8"/>
    </row>
    <row r="2736" spans="1:20" ht="15">
      <c r="A2736" s="13"/>
      <c r="B2736" s="13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M2736" s="8"/>
      <c r="N2736" s="8"/>
      <c r="O2736" s="8"/>
      <c r="P2736" s="8"/>
      <c r="Q2736" s="73"/>
      <c r="R2736" s="73"/>
      <c r="S2736" s="8"/>
      <c r="T2736" s="8"/>
    </row>
    <row r="2737" spans="1:20" ht="15">
      <c r="A2737" s="13"/>
      <c r="B2737" s="13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M2737" s="8"/>
      <c r="N2737" s="8"/>
      <c r="O2737" s="8"/>
      <c r="P2737" s="8"/>
      <c r="Q2737" s="73"/>
      <c r="R2737" s="73"/>
      <c r="S2737" s="8"/>
      <c r="T2737" s="8"/>
    </row>
    <row r="2738" spans="1:20" ht="15">
      <c r="A2738" s="13"/>
      <c r="B2738" s="13"/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8"/>
      <c r="N2738" s="8"/>
      <c r="O2738" s="8"/>
      <c r="P2738" s="8"/>
      <c r="Q2738" s="73"/>
      <c r="R2738" s="73"/>
      <c r="S2738" s="8"/>
      <c r="T2738" s="8"/>
    </row>
    <row r="2739" spans="1:20" ht="15">
      <c r="A2739" s="13"/>
      <c r="B2739" s="13"/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M2739" s="8"/>
      <c r="N2739" s="8"/>
      <c r="O2739" s="8"/>
      <c r="P2739" s="8"/>
      <c r="Q2739" s="73"/>
      <c r="R2739" s="73"/>
      <c r="S2739" s="8"/>
      <c r="T2739" s="8"/>
    </row>
    <row r="2740" spans="1:20" ht="15">
      <c r="A2740" s="13"/>
      <c r="B2740" s="13"/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M2740" s="8"/>
      <c r="N2740" s="8"/>
      <c r="O2740" s="8"/>
      <c r="P2740" s="8"/>
      <c r="Q2740" s="73"/>
      <c r="R2740" s="73"/>
      <c r="S2740" s="8"/>
      <c r="T2740" s="8"/>
    </row>
    <row r="2741" spans="1:20" ht="15">
      <c r="A2741" s="13"/>
      <c r="B2741" s="13"/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8"/>
      <c r="N2741" s="8"/>
      <c r="O2741" s="8"/>
      <c r="P2741" s="8"/>
      <c r="Q2741" s="73"/>
      <c r="R2741" s="73"/>
      <c r="S2741" s="8"/>
      <c r="T2741" s="8"/>
    </row>
    <row r="2742" spans="1:20" ht="15">
      <c r="A2742" s="13"/>
      <c r="B2742" s="13"/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M2742" s="8"/>
      <c r="N2742" s="8"/>
      <c r="O2742" s="8"/>
      <c r="P2742" s="8"/>
      <c r="Q2742" s="73"/>
      <c r="R2742" s="73"/>
      <c r="S2742" s="8"/>
      <c r="T2742" s="8"/>
    </row>
    <row r="2743" spans="1:20" ht="15">
      <c r="A2743" s="13"/>
      <c r="B2743" s="13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M2743" s="8"/>
      <c r="N2743" s="8"/>
      <c r="O2743" s="8"/>
      <c r="P2743" s="8"/>
      <c r="Q2743" s="73"/>
      <c r="R2743" s="73"/>
      <c r="S2743" s="8"/>
      <c r="T2743" s="8"/>
    </row>
    <row r="2744" spans="1:20" ht="15">
      <c r="A2744" s="13"/>
      <c r="B2744" s="13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M2744" s="8"/>
      <c r="N2744" s="8"/>
      <c r="O2744" s="8"/>
      <c r="P2744" s="8"/>
      <c r="Q2744" s="73"/>
      <c r="R2744" s="73"/>
      <c r="S2744" s="8"/>
      <c r="T2744" s="8"/>
    </row>
    <row r="2745" spans="1:20" ht="15">
      <c r="A2745" s="13"/>
      <c r="B2745" s="13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M2745" s="8"/>
      <c r="N2745" s="8"/>
      <c r="O2745" s="8"/>
      <c r="P2745" s="8"/>
      <c r="Q2745" s="73"/>
      <c r="R2745" s="73"/>
      <c r="S2745" s="8"/>
      <c r="T2745" s="8"/>
    </row>
    <row r="2746" spans="1:20" ht="15">
      <c r="A2746" s="13"/>
      <c r="B2746" s="13"/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M2746" s="8"/>
      <c r="N2746" s="8"/>
      <c r="O2746" s="8"/>
      <c r="P2746" s="8"/>
      <c r="Q2746" s="73"/>
      <c r="R2746" s="73"/>
      <c r="S2746" s="8"/>
      <c r="T2746" s="8"/>
    </row>
    <row r="2747" spans="1:20" ht="15">
      <c r="A2747" s="13"/>
      <c r="B2747" s="13"/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M2747" s="8"/>
      <c r="N2747" s="8"/>
      <c r="O2747" s="8"/>
      <c r="P2747" s="8"/>
      <c r="Q2747" s="73"/>
      <c r="R2747" s="73"/>
      <c r="S2747" s="8"/>
      <c r="T2747" s="8"/>
    </row>
    <row r="2748" spans="1:20" ht="15">
      <c r="A2748" s="13"/>
      <c r="B2748" s="13"/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M2748" s="8"/>
      <c r="N2748" s="8"/>
      <c r="O2748" s="8"/>
      <c r="P2748" s="8"/>
      <c r="Q2748" s="73"/>
      <c r="R2748" s="73"/>
      <c r="S2748" s="8"/>
      <c r="T2748" s="8"/>
    </row>
    <row r="2749" spans="1:20" ht="15">
      <c r="A2749" s="13"/>
      <c r="B2749" s="13"/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M2749" s="8"/>
      <c r="N2749" s="8"/>
      <c r="O2749" s="8"/>
      <c r="P2749" s="8"/>
      <c r="Q2749" s="73"/>
      <c r="R2749" s="73"/>
      <c r="S2749" s="8"/>
      <c r="T2749" s="8"/>
    </row>
    <row r="2750" spans="1:20" ht="15">
      <c r="A2750" s="13"/>
      <c r="B2750" s="13"/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M2750" s="8"/>
      <c r="N2750" s="8"/>
      <c r="O2750" s="8"/>
      <c r="P2750" s="8"/>
      <c r="Q2750" s="73"/>
      <c r="R2750" s="73"/>
      <c r="S2750" s="8"/>
      <c r="T2750" s="8"/>
    </row>
    <row r="2751" spans="1:20" ht="15">
      <c r="A2751" s="13"/>
      <c r="B2751" s="13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M2751" s="8"/>
      <c r="N2751" s="8"/>
      <c r="O2751" s="8"/>
      <c r="P2751" s="8"/>
      <c r="Q2751" s="73"/>
      <c r="R2751" s="73"/>
      <c r="S2751" s="8"/>
      <c r="T2751" s="8"/>
    </row>
    <row r="2752" spans="1:20" ht="15">
      <c r="A2752" s="13"/>
      <c r="B2752" s="13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M2752" s="8"/>
      <c r="N2752" s="8"/>
      <c r="O2752" s="8"/>
      <c r="P2752" s="8"/>
      <c r="Q2752" s="73"/>
      <c r="R2752" s="73"/>
      <c r="S2752" s="8"/>
      <c r="T2752" s="8"/>
    </row>
    <row r="2753" spans="1:20" ht="15">
      <c r="A2753" s="13"/>
      <c r="B2753" s="13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M2753" s="8"/>
      <c r="N2753" s="8"/>
      <c r="O2753" s="8"/>
      <c r="P2753" s="8"/>
      <c r="Q2753" s="73"/>
      <c r="R2753" s="73"/>
      <c r="S2753" s="8"/>
      <c r="T2753" s="8"/>
    </row>
    <row r="2754" spans="1:20" ht="15">
      <c r="A2754" s="13"/>
      <c r="B2754" s="13"/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8"/>
      <c r="N2754" s="8"/>
      <c r="O2754" s="8"/>
      <c r="P2754" s="8"/>
      <c r="Q2754" s="73"/>
      <c r="R2754" s="73"/>
      <c r="S2754" s="8"/>
      <c r="T2754" s="8"/>
    </row>
    <row r="2755" spans="1:20" ht="15">
      <c r="A2755" s="13"/>
      <c r="B2755" s="13"/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M2755" s="8"/>
      <c r="N2755" s="8"/>
      <c r="O2755" s="8"/>
      <c r="P2755" s="8"/>
      <c r="Q2755" s="73"/>
      <c r="R2755" s="73"/>
      <c r="S2755" s="8"/>
      <c r="T2755" s="8"/>
    </row>
    <row r="2756" spans="1:20" ht="15">
      <c r="A2756" s="13"/>
      <c r="B2756" s="13"/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M2756" s="8"/>
      <c r="N2756" s="8"/>
      <c r="O2756" s="8"/>
      <c r="P2756" s="8"/>
      <c r="Q2756" s="73"/>
      <c r="R2756" s="73"/>
      <c r="S2756" s="8"/>
      <c r="T2756" s="8"/>
    </row>
    <row r="2757" spans="1:20" ht="15">
      <c r="A2757" s="13"/>
      <c r="B2757" s="13"/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M2757" s="8"/>
      <c r="N2757" s="8"/>
      <c r="O2757" s="8"/>
      <c r="P2757" s="8"/>
      <c r="Q2757" s="73"/>
      <c r="R2757" s="73"/>
      <c r="S2757" s="8"/>
      <c r="T2757" s="8"/>
    </row>
    <row r="2758" spans="1:20" ht="15">
      <c r="A2758" s="13"/>
      <c r="B2758" s="13"/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M2758" s="8"/>
      <c r="N2758" s="8"/>
      <c r="O2758" s="8"/>
      <c r="P2758" s="8"/>
      <c r="Q2758" s="73"/>
      <c r="R2758" s="73"/>
      <c r="S2758" s="8"/>
      <c r="T2758" s="8"/>
    </row>
    <row r="2759" spans="1:20" ht="15">
      <c r="A2759" s="13"/>
      <c r="B2759" s="13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M2759" s="8"/>
      <c r="N2759" s="8"/>
      <c r="O2759" s="8"/>
      <c r="P2759" s="8"/>
      <c r="Q2759" s="73"/>
      <c r="R2759" s="73"/>
      <c r="S2759" s="8"/>
      <c r="T2759" s="8"/>
    </row>
    <row r="2760" spans="1:20" ht="15">
      <c r="A2760" s="13"/>
      <c r="B2760" s="13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M2760" s="8"/>
      <c r="N2760" s="8"/>
      <c r="O2760" s="8"/>
      <c r="P2760" s="8"/>
      <c r="Q2760" s="73"/>
      <c r="R2760" s="73"/>
      <c r="S2760" s="8"/>
      <c r="T2760" s="8"/>
    </row>
    <row r="2761" spans="1:20" ht="15">
      <c r="A2761" s="13"/>
      <c r="B2761" s="13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M2761" s="8"/>
      <c r="N2761" s="8"/>
      <c r="O2761" s="8"/>
      <c r="P2761" s="8"/>
      <c r="Q2761" s="73"/>
      <c r="R2761" s="73"/>
      <c r="S2761" s="8"/>
      <c r="T2761" s="8"/>
    </row>
    <row r="2762" spans="1:20" ht="15">
      <c r="A2762" s="13"/>
      <c r="B2762" s="13"/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M2762" s="8"/>
      <c r="N2762" s="8"/>
      <c r="O2762" s="8"/>
      <c r="P2762" s="8"/>
      <c r="Q2762" s="73"/>
      <c r="R2762" s="73"/>
      <c r="S2762" s="8"/>
      <c r="T2762" s="8"/>
    </row>
    <row r="2763" spans="1:20" ht="15">
      <c r="A2763" s="13"/>
      <c r="B2763" s="13"/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M2763" s="8"/>
      <c r="N2763" s="8"/>
      <c r="O2763" s="8"/>
      <c r="P2763" s="8"/>
      <c r="Q2763" s="73"/>
      <c r="R2763" s="73"/>
      <c r="S2763" s="8"/>
      <c r="T2763" s="8"/>
    </row>
    <row r="2764" spans="1:20" ht="15">
      <c r="A2764" s="13"/>
      <c r="B2764" s="13"/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M2764" s="8"/>
      <c r="N2764" s="8"/>
      <c r="O2764" s="8"/>
      <c r="P2764" s="8"/>
      <c r="Q2764" s="73"/>
      <c r="R2764" s="73"/>
      <c r="S2764" s="8"/>
      <c r="T2764" s="8"/>
    </row>
    <row r="2765" spans="1:20" ht="15">
      <c r="A2765" s="13"/>
      <c r="B2765" s="13"/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M2765" s="8"/>
      <c r="N2765" s="8"/>
      <c r="O2765" s="8"/>
      <c r="P2765" s="8"/>
      <c r="Q2765" s="73"/>
      <c r="R2765" s="73"/>
      <c r="S2765" s="8"/>
      <c r="T2765" s="8"/>
    </row>
    <row r="2766" spans="1:20" ht="15">
      <c r="A2766" s="13"/>
      <c r="B2766" s="13"/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M2766" s="8"/>
      <c r="N2766" s="8"/>
      <c r="O2766" s="8"/>
      <c r="P2766" s="8"/>
      <c r="Q2766" s="73"/>
      <c r="R2766" s="73"/>
      <c r="S2766" s="8"/>
      <c r="T2766" s="8"/>
    </row>
    <row r="2767" spans="1:20" ht="15">
      <c r="A2767" s="13"/>
      <c r="B2767" s="13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M2767" s="8"/>
      <c r="N2767" s="8"/>
      <c r="O2767" s="8"/>
      <c r="P2767" s="8"/>
      <c r="Q2767" s="73"/>
      <c r="R2767" s="73"/>
      <c r="S2767" s="8"/>
      <c r="T2767" s="8"/>
    </row>
    <row r="2768" spans="1:20" ht="15">
      <c r="A2768" s="13"/>
      <c r="B2768" s="13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M2768" s="8"/>
      <c r="N2768" s="8"/>
      <c r="O2768" s="8"/>
      <c r="P2768" s="8"/>
      <c r="Q2768" s="73"/>
      <c r="R2768" s="73"/>
      <c r="S2768" s="8"/>
      <c r="T2768" s="8"/>
    </row>
    <row r="2769" spans="1:20" ht="15">
      <c r="A2769" s="13"/>
      <c r="B2769" s="13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M2769" s="8"/>
      <c r="N2769" s="8"/>
      <c r="O2769" s="8"/>
      <c r="P2769" s="8"/>
      <c r="Q2769" s="73"/>
      <c r="R2769" s="73"/>
      <c r="S2769" s="8"/>
      <c r="T2769" s="8"/>
    </row>
    <row r="2770" spans="1:20" ht="15">
      <c r="A2770" s="13"/>
      <c r="B2770" s="13"/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M2770" s="8"/>
      <c r="N2770" s="8"/>
      <c r="O2770" s="8"/>
      <c r="P2770" s="8"/>
      <c r="Q2770" s="73"/>
      <c r="R2770" s="73"/>
      <c r="S2770" s="8"/>
      <c r="T2770" s="8"/>
    </row>
    <row r="2771" spans="1:20" ht="15">
      <c r="A2771" s="13"/>
      <c r="B2771" s="13"/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M2771" s="8"/>
      <c r="N2771" s="8"/>
      <c r="O2771" s="8"/>
      <c r="P2771" s="8"/>
      <c r="Q2771" s="73"/>
      <c r="R2771" s="73"/>
      <c r="S2771" s="8"/>
      <c r="T2771" s="8"/>
    </row>
    <row r="2772" spans="1:20" ht="15">
      <c r="A2772" s="13"/>
      <c r="B2772" s="13"/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M2772" s="8"/>
      <c r="N2772" s="8"/>
      <c r="O2772" s="8"/>
      <c r="P2772" s="8"/>
      <c r="Q2772" s="73"/>
      <c r="R2772" s="73"/>
      <c r="S2772" s="8"/>
      <c r="T2772" s="8"/>
    </row>
    <row r="2773" spans="1:20" ht="15">
      <c r="A2773" s="13"/>
      <c r="B2773" s="13"/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M2773" s="8"/>
      <c r="N2773" s="8"/>
      <c r="O2773" s="8"/>
      <c r="P2773" s="8"/>
      <c r="Q2773" s="73"/>
      <c r="R2773" s="73"/>
      <c r="S2773" s="8"/>
      <c r="T2773" s="8"/>
    </row>
    <row r="2774" spans="1:20" ht="15">
      <c r="A2774" s="13"/>
      <c r="B2774" s="13"/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M2774" s="8"/>
      <c r="N2774" s="8"/>
      <c r="O2774" s="8"/>
      <c r="P2774" s="8"/>
      <c r="Q2774" s="73"/>
      <c r="R2774" s="73"/>
      <c r="S2774" s="8"/>
      <c r="T2774" s="8"/>
    </row>
    <row r="2775" spans="1:20" ht="15">
      <c r="A2775" s="13"/>
      <c r="B2775" s="13"/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M2775" s="8"/>
      <c r="N2775" s="8"/>
      <c r="O2775" s="8"/>
      <c r="P2775" s="8"/>
      <c r="Q2775" s="73"/>
      <c r="R2775" s="73"/>
      <c r="S2775" s="8"/>
      <c r="T2775" s="8"/>
    </row>
    <row r="2776" spans="1:20" ht="15">
      <c r="A2776" s="13"/>
      <c r="B2776" s="13"/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M2776" s="8"/>
      <c r="N2776" s="8"/>
      <c r="O2776" s="8"/>
      <c r="P2776" s="8"/>
      <c r="Q2776" s="73"/>
      <c r="R2776" s="73"/>
      <c r="S2776" s="8"/>
      <c r="T2776" s="8"/>
    </row>
    <row r="2777" spans="1:20" ht="15">
      <c r="A2777" s="13"/>
      <c r="B2777" s="13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M2777" s="8"/>
      <c r="N2777" s="8"/>
      <c r="O2777" s="8"/>
      <c r="P2777" s="8"/>
      <c r="Q2777" s="73"/>
      <c r="R2777" s="73"/>
      <c r="S2777" s="8"/>
      <c r="T2777" s="8"/>
    </row>
    <row r="2778" spans="1:20" ht="15">
      <c r="A2778" s="13"/>
      <c r="B2778" s="13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M2778" s="8"/>
      <c r="N2778" s="8"/>
      <c r="O2778" s="8"/>
      <c r="P2778" s="8"/>
      <c r="Q2778" s="73"/>
      <c r="R2778" s="73"/>
      <c r="S2778" s="8"/>
      <c r="T2778" s="8"/>
    </row>
    <row r="2779" spans="1:20" ht="15">
      <c r="A2779" s="13"/>
      <c r="B2779" s="13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M2779" s="8"/>
      <c r="N2779" s="8"/>
      <c r="O2779" s="8"/>
      <c r="P2779" s="8"/>
      <c r="Q2779" s="73"/>
      <c r="R2779" s="73"/>
      <c r="S2779" s="8"/>
      <c r="T2779" s="8"/>
    </row>
    <row r="2780" spans="1:20" ht="15">
      <c r="A2780" s="13"/>
      <c r="B2780" s="13"/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M2780" s="8"/>
      <c r="N2780" s="8"/>
      <c r="O2780" s="8"/>
      <c r="P2780" s="8"/>
      <c r="Q2780" s="73"/>
      <c r="R2780" s="73"/>
      <c r="S2780" s="8"/>
      <c r="T2780" s="8"/>
    </row>
    <row r="2781" spans="1:20" ht="15">
      <c r="A2781" s="13"/>
      <c r="B2781" s="13"/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8"/>
      <c r="N2781" s="8"/>
      <c r="O2781" s="8"/>
      <c r="P2781" s="8"/>
      <c r="Q2781" s="73"/>
      <c r="R2781" s="73"/>
      <c r="S2781" s="8"/>
      <c r="T2781" s="8"/>
    </row>
    <row r="2782" spans="1:20" ht="15">
      <c r="A2782" s="13"/>
      <c r="B2782" s="13"/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M2782" s="8"/>
      <c r="N2782" s="8"/>
      <c r="O2782" s="8"/>
      <c r="P2782" s="8"/>
      <c r="Q2782" s="73"/>
      <c r="R2782" s="73"/>
      <c r="S2782" s="8"/>
      <c r="T2782" s="8"/>
    </row>
    <row r="2783" spans="1:20" ht="15">
      <c r="A2783" s="13"/>
      <c r="B2783" s="13"/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M2783" s="8"/>
      <c r="N2783" s="8"/>
      <c r="O2783" s="8"/>
      <c r="P2783" s="8"/>
      <c r="Q2783" s="73"/>
      <c r="R2783" s="73"/>
      <c r="S2783" s="8"/>
      <c r="T2783" s="8"/>
    </row>
    <row r="2784" spans="1:20" ht="15">
      <c r="A2784" s="13"/>
      <c r="B2784" s="13"/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M2784" s="8"/>
      <c r="N2784" s="8"/>
      <c r="O2784" s="8"/>
      <c r="P2784" s="8"/>
      <c r="Q2784" s="73"/>
      <c r="R2784" s="73"/>
      <c r="S2784" s="8"/>
      <c r="T2784" s="8"/>
    </row>
    <row r="2785" spans="1:20" ht="15">
      <c r="A2785" s="13"/>
      <c r="B2785" s="13"/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M2785" s="8"/>
      <c r="N2785" s="8"/>
      <c r="O2785" s="8"/>
      <c r="P2785" s="8"/>
      <c r="Q2785" s="73"/>
      <c r="R2785" s="73"/>
      <c r="S2785" s="8"/>
      <c r="T2785" s="8"/>
    </row>
    <row r="2786" spans="1:20" ht="15">
      <c r="A2786" s="13"/>
      <c r="B2786" s="13"/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M2786" s="8"/>
      <c r="N2786" s="8"/>
      <c r="O2786" s="8"/>
      <c r="P2786" s="8"/>
      <c r="Q2786" s="73"/>
      <c r="R2786" s="73"/>
      <c r="S2786" s="8"/>
      <c r="T2786" s="8"/>
    </row>
    <row r="2787" spans="1:20" ht="15">
      <c r="A2787" s="13"/>
      <c r="B2787" s="13"/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M2787" s="8"/>
      <c r="N2787" s="8"/>
      <c r="O2787" s="8"/>
      <c r="P2787" s="8"/>
      <c r="Q2787" s="73"/>
      <c r="R2787" s="73"/>
      <c r="S2787" s="8"/>
      <c r="T2787" s="8"/>
    </row>
    <row r="2788" spans="1:20" ht="15">
      <c r="A2788" s="13"/>
      <c r="B2788" s="13"/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M2788" s="8"/>
      <c r="N2788" s="8"/>
      <c r="O2788" s="8"/>
      <c r="P2788" s="8"/>
      <c r="Q2788" s="73"/>
      <c r="R2788" s="73"/>
      <c r="S2788" s="8"/>
      <c r="T2788" s="8"/>
    </row>
    <row r="2789" spans="1:20" ht="15">
      <c r="A2789" s="13"/>
      <c r="B2789" s="13"/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8"/>
      <c r="N2789" s="8"/>
      <c r="O2789" s="8"/>
      <c r="P2789" s="8"/>
      <c r="Q2789" s="73"/>
      <c r="R2789" s="73"/>
      <c r="S2789" s="8"/>
      <c r="T2789" s="8"/>
    </row>
    <row r="2790" spans="1:20" ht="15">
      <c r="A2790" s="13"/>
      <c r="B2790" s="13"/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M2790" s="8"/>
      <c r="N2790" s="8"/>
      <c r="O2790" s="8"/>
      <c r="P2790" s="8"/>
      <c r="Q2790" s="73"/>
      <c r="R2790" s="73"/>
      <c r="S2790" s="8"/>
      <c r="T2790" s="8"/>
    </row>
    <row r="2791" spans="1:20" ht="15">
      <c r="A2791" s="13"/>
      <c r="B2791" s="13"/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M2791" s="8"/>
      <c r="N2791" s="8"/>
      <c r="O2791" s="8"/>
      <c r="P2791" s="8"/>
      <c r="Q2791" s="73"/>
      <c r="R2791" s="73"/>
      <c r="S2791" s="8"/>
      <c r="T2791" s="8"/>
    </row>
    <row r="2792" spans="1:20" ht="15">
      <c r="A2792" s="13"/>
      <c r="B2792" s="13"/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M2792" s="8"/>
      <c r="N2792" s="8"/>
      <c r="O2792" s="8"/>
      <c r="P2792" s="8"/>
      <c r="Q2792" s="73"/>
      <c r="R2792" s="73"/>
      <c r="S2792" s="8"/>
      <c r="T2792" s="8"/>
    </row>
    <row r="2793" spans="1:20" ht="15">
      <c r="A2793" s="13"/>
      <c r="B2793" s="13"/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M2793" s="8"/>
      <c r="N2793" s="8"/>
      <c r="O2793" s="8"/>
      <c r="P2793" s="8"/>
      <c r="Q2793" s="73"/>
      <c r="R2793" s="73"/>
      <c r="S2793" s="8"/>
      <c r="T2793" s="8"/>
    </row>
    <row r="2794" spans="1:20" ht="15">
      <c r="A2794" s="13"/>
      <c r="B2794" s="13"/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M2794" s="8"/>
      <c r="N2794" s="8"/>
      <c r="O2794" s="8"/>
      <c r="P2794" s="8"/>
      <c r="Q2794" s="73"/>
      <c r="R2794" s="73"/>
      <c r="S2794" s="8"/>
      <c r="T2794" s="8"/>
    </row>
    <row r="2795" spans="1:20" ht="15">
      <c r="A2795" s="13"/>
      <c r="B2795" s="13"/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M2795" s="8"/>
      <c r="N2795" s="8"/>
      <c r="O2795" s="8"/>
      <c r="P2795" s="8"/>
      <c r="Q2795" s="73"/>
      <c r="R2795" s="73"/>
      <c r="S2795" s="8"/>
      <c r="T2795" s="8"/>
    </row>
    <row r="2796" spans="1:20" ht="15">
      <c r="A2796" s="13"/>
      <c r="B2796" s="13"/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M2796" s="8"/>
      <c r="N2796" s="8"/>
      <c r="O2796" s="8"/>
      <c r="P2796" s="8"/>
      <c r="Q2796" s="73"/>
      <c r="R2796" s="73"/>
      <c r="S2796" s="8"/>
      <c r="T2796" s="8"/>
    </row>
    <row r="2797" spans="1:20" ht="15">
      <c r="A2797" s="13"/>
      <c r="B2797" s="13"/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M2797" s="8"/>
      <c r="N2797" s="8"/>
      <c r="O2797" s="8"/>
      <c r="P2797" s="8"/>
      <c r="Q2797" s="73"/>
      <c r="R2797" s="73"/>
      <c r="S2797" s="8"/>
      <c r="T2797" s="8"/>
    </row>
    <row r="2798" spans="1:20" ht="15">
      <c r="A2798" s="13"/>
      <c r="B2798" s="13"/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M2798" s="8"/>
      <c r="N2798" s="8"/>
      <c r="O2798" s="8"/>
      <c r="P2798" s="8"/>
      <c r="Q2798" s="73"/>
      <c r="R2798" s="73"/>
      <c r="S2798" s="8"/>
      <c r="T2798" s="8"/>
    </row>
    <row r="2799" spans="1:20" ht="15">
      <c r="A2799" s="13"/>
      <c r="B2799" s="13"/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M2799" s="8"/>
      <c r="N2799" s="8"/>
      <c r="O2799" s="8"/>
      <c r="P2799" s="8"/>
      <c r="Q2799" s="73"/>
      <c r="R2799" s="73"/>
      <c r="S2799" s="8"/>
      <c r="T2799" s="8"/>
    </row>
    <row r="2800" spans="1:20" ht="15">
      <c r="A2800" s="13"/>
      <c r="B2800" s="13"/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M2800" s="8"/>
      <c r="N2800" s="8"/>
      <c r="O2800" s="8"/>
      <c r="P2800" s="8"/>
      <c r="Q2800" s="73"/>
      <c r="R2800" s="73"/>
      <c r="S2800" s="8"/>
      <c r="T2800" s="8"/>
    </row>
    <row r="2801" spans="1:20" ht="15">
      <c r="A2801" s="13"/>
      <c r="B2801" s="13"/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M2801" s="8"/>
      <c r="N2801" s="8"/>
      <c r="O2801" s="8"/>
      <c r="P2801" s="8"/>
      <c r="Q2801" s="73"/>
      <c r="R2801" s="73"/>
      <c r="S2801" s="8"/>
      <c r="T2801" s="8"/>
    </row>
    <row r="2802" spans="1:20" ht="15">
      <c r="A2802" s="13"/>
      <c r="B2802" s="13"/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M2802" s="8"/>
      <c r="N2802" s="8"/>
      <c r="O2802" s="8"/>
      <c r="P2802" s="8"/>
      <c r="Q2802" s="73"/>
      <c r="R2802" s="73"/>
      <c r="S2802" s="8"/>
      <c r="T2802" s="8"/>
    </row>
    <row r="2803" spans="1:20" ht="15">
      <c r="A2803" s="13"/>
      <c r="B2803" s="13"/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M2803" s="8"/>
      <c r="N2803" s="8"/>
      <c r="O2803" s="8"/>
      <c r="P2803" s="8"/>
      <c r="Q2803" s="73"/>
      <c r="R2803" s="73"/>
      <c r="S2803" s="8"/>
      <c r="T2803" s="8"/>
    </row>
    <row r="2804" spans="1:20" ht="15">
      <c r="A2804" s="13"/>
      <c r="B2804" s="13"/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M2804" s="8"/>
      <c r="N2804" s="8"/>
      <c r="O2804" s="8"/>
      <c r="P2804" s="8"/>
      <c r="Q2804" s="73"/>
      <c r="R2804" s="73"/>
      <c r="S2804" s="8"/>
      <c r="T2804" s="8"/>
    </row>
    <row r="2805" spans="1:20" ht="15">
      <c r="A2805" s="13"/>
      <c r="B2805" s="13"/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M2805" s="8"/>
      <c r="N2805" s="8"/>
      <c r="O2805" s="8"/>
      <c r="P2805" s="8"/>
      <c r="Q2805" s="73"/>
      <c r="R2805" s="73"/>
      <c r="S2805" s="8"/>
      <c r="T2805" s="8"/>
    </row>
    <row r="2806" spans="1:20" ht="15">
      <c r="A2806" s="13"/>
      <c r="B2806" s="13"/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M2806" s="8"/>
      <c r="N2806" s="8"/>
      <c r="O2806" s="8"/>
      <c r="P2806" s="8"/>
      <c r="Q2806" s="73"/>
      <c r="R2806" s="73"/>
      <c r="S2806" s="8"/>
      <c r="T2806" s="8"/>
    </row>
    <row r="2807" spans="1:20" ht="15">
      <c r="A2807" s="13"/>
      <c r="B2807" s="13"/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M2807" s="8"/>
      <c r="N2807" s="8"/>
      <c r="O2807" s="8"/>
      <c r="P2807" s="8"/>
      <c r="Q2807" s="73"/>
      <c r="R2807" s="73"/>
      <c r="S2807" s="8"/>
      <c r="T2807" s="8"/>
    </row>
    <row r="2808" spans="1:20" ht="15">
      <c r="A2808" s="13"/>
      <c r="B2808" s="13"/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8"/>
      <c r="N2808" s="8"/>
      <c r="O2808" s="8"/>
      <c r="P2808" s="8"/>
      <c r="Q2808" s="73"/>
      <c r="R2808" s="73"/>
      <c r="S2808" s="8"/>
      <c r="T2808" s="8"/>
    </row>
    <row r="2809" spans="1:20" ht="15">
      <c r="A2809" s="13"/>
      <c r="B2809" s="13"/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M2809" s="8"/>
      <c r="N2809" s="8"/>
      <c r="O2809" s="8"/>
      <c r="P2809" s="8"/>
      <c r="Q2809" s="73"/>
      <c r="R2809" s="73"/>
      <c r="S2809" s="8"/>
      <c r="T2809" s="8"/>
    </row>
    <row r="2810" spans="1:20" ht="15">
      <c r="A2810" s="13"/>
      <c r="B2810" s="13"/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M2810" s="8"/>
      <c r="N2810" s="8"/>
      <c r="O2810" s="8"/>
      <c r="P2810" s="8"/>
      <c r="Q2810" s="73"/>
      <c r="R2810" s="73"/>
      <c r="S2810" s="8"/>
      <c r="T2810" s="8"/>
    </row>
    <row r="2811" spans="1:20" ht="15">
      <c r="A2811" s="13"/>
      <c r="B2811" s="13"/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M2811" s="8"/>
      <c r="N2811" s="8"/>
      <c r="O2811" s="8"/>
      <c r="P2811" s="8"/>
      <c r="Q2811" s="73"/>
      <c r="R2811" s="73"/>
      <c r="S2811" s="8"/>
      <c r="T2811" s="8"/>
    </row>
    <row r="2812" spans="1:20" ht="15">
      <c r="A2812" s="13"/>
      <c r="B2812" s="13"/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M2812" s="8"/>
      <c r="N2812" s="8"/>
      <c r="O2812" s="8"/>
      <c r="P2812" s="8"/>
      <c r="Q2812" s="73"/>
      <c r="R2812" s="73"/>
      <c r="S2812" s="8"/>
      <c r="T2812" s="8"/>
    </row>
    <row r="2813" spans="1:20" ht="15">
      <c r="A2813" s="13"/>
      <c r="B2813" s="13"/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M2813" s="8"/>
      <c r="N2813" s="8"/>
      <c r="O2813" s="8"/>
      <c r="P2813" s="8"/>
      <c r="Q2813" s="73"/>
      <c r="R2813" s="73"/>
      <c r="S2813" s="8"/>
      <c r="T2813" s="8"/>
    </row>
    <row r="2814" spans="1:20" ht="15">
      <c r="A2814" s="13"/>
      <c r="B2814" s="13"/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M2814" s="8"/>
      <c r="N2814" s="8"/>
      <c r="O2814" s="8"/>
      <c r="P2814" s="8"/>
      <c r="Q2814" s="73"/>
      <c r="R2814" s="73"/>
      <c r="S2814" s="8"/>
      <c r="T2814" s="8"/>
    </row>
    <row r="2815" spans="1:20" ht="15">
      <c r="A2815" s="13"/>
      <c r="B2815" s="13"/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M2815" s="8"/>
      <c r="N2815" s="8"/>
      <c r="O2815" s="8"/>
      <c r="P2815" s="8"/>
      <c r="Q2815" s="73"/>
      <c r="R2815" s="73"/>
      <c r="S2815" s="8"/>
      <c r="T2815" s="8"/>
    </row>
    <row r="2816" spans="1:20" ht="15">
      <c r="A2816" s="13"/>
      <c r="B2816" s="13"/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M2816" s="8"/>
      <c r="N2816" s="8"/>
      <c r="O2816" s="8"/>
      <c r="P2816" s="8"/>
      <c r="Q2816" s="73"/>
      <c r="R2816" s="73"/>
      <c r="S2816" s="8"/>
      <c r="T2816" s="8"/>
    </row>
    <row r="2817" spans="1:20" ht="15">
      <c r="A2817" s="13"/>
      <c r="B2817" s="13"/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M2817" s="8"/>
      <c r="N2817" s="8"/>
      <c r="O2817" s="8"/>
      <c r="P2817" s="8"/>
      <c r="Q2817" s="73"/>
      <c r="R2817" s="73"/>
      <c r="S2817" s="8"/>
      <c r="T2817" s="8"/>
    </row>
    <row r="2818" spans="1:20" ht="15">
      <c r="A2818" s="13"/>
      <c r="B2818" s="13"/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M2818" s="8"/>
      <c r="N2818" s="8"/>
      <c r="O2818" s="8"/>
      <c r="P2818" s="8"/>
      <c r="Q2818" s="73"/>
      <c r="R2818" s="73"/>
      <c r="S2818" s="8"/>
      <c r="T2818" s="8"/>
    </row>
    <row r="2819" spans="1:20" ht="15">
      <c r="A2819" s="13"/>
      <c r="B2819" s="13"/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M2819" s="8"/>
      <c r="N2819" s="8"/>
      <c r="O2819" s="8"/>
      <c r="P2819" s="8"/>
      <c r="Q2819" s="73"/>
      <c r="R2819" s="73"/>
      <c r="S2819" s="8"/>
      <c r="T2819" s="8"/>
    </row>
    <row r="2820" spans="1:20" ht="15">
      <c r="A2820" s="13"/>
      <c r="B2820" s="13"/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M2820" s="8"/>
      <c r="N2820" s="8"/>
      <c r="O2820" s="8"/>
      <c r="P2820" s="8"/>
      <c r="Q2820" s="73"/>
      <c r="R2820" s="73"/>
      <c r="S2820" s="8"/>
      <c r="T2820" s="8"/>
    </row>
    <row r="2821" spans="1:20" ht="15">
      <c r="A2821" s="13"/>
      <c r="B2821" s="13"/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M2821" s="8"/>
      <c r="N2821" s="8"/>
      <c r="O2821" s="8"/>
      <c r="P2821" s="8"/>
      <c r="Q2821" s="73"/>
      <c r="R2821" s="73"/>
      <c r="S2821" s="8"/>
      <c r="T2821" s="8"/>
    </row>
    <row r="2822" spans="1:20" ht="15">
      <c r="A2822" s="13"/>
      <c r="B2822" s="13"/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M2822" s="8"/>
      <c r="N2822" s="8"/>
      <c r="O2822" s="8"/>
      <c r="P2822" s="8"/>
      <c r="Q2822" s="73"/>
      <c r="R2822" s="73"/>
      <c r="S2822" s="8"/>
      <c r="T2822" s="8"/>
    </row>
    <row r="2823" spans="1:20" ht="15">
      <c r="A2823" s="13"/>
      <c r="B2823" s="13"/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M2823" s="8"/>
      <c r="N2823" s="8"/>
      <c r="O2823" s="8"/>
      <c r="P2823" s="8"/>
      <c r="Q2823" s="73"/>
      <c r="R2823" s="73"/>
      <c r="S2823" s="8"/>
      <c r="T2823" s="8"/>
    </row>
    <row r="2824" spans="1:20" ht="15">
      <c r="A2824" s="13"/>
      <c r="B2824" s="13"/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M2824" s="8"/>
      <c r="N2824" s="8"/>
      <c r="O2824" s="8"/>
      <c r="P2824" s="8"/>
      <c r="Q2824" s="73"/>
      <c r="R2824" s="73"/>
      <c r="S2824" s="8"/>
      <c r="T2824" s="8"/>
    </row>
    <row r="2825" spans="1:20" ht="15">
      <c r="A2825" s="13"/>
      <c r="B2825" s="13"/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M2825" s="8"/>
      <c r="N2825" s="8"/>
      <c r="O2825" s="8"/>
      <c r="P2825" s="8"/>
      <c r="Q2825" s="73"/>
      <c r="R2825" s="73"/>
      <c r="S2825" s="8"/>
      <c r="T2825" s="8"/>
    </row>
    <row r="2826" spans="1:20" ht="15">
      <c r="A2826" s="13"/>
      <c r="B2826" s="13"/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M2826" s="8"/>
      <c r="N2826" s="8"/>
      <c r="O2826" s="8"/>
      <c r="P2826" s="8"/>
      <c r="Q2826" s="73"/>
      <c r="R2826" s="73"/>
      <c r="S2826" s="8"/>
      <c r="T2826" s="8"/>
    </row>
    <row r="2827" spans="1:20" ht="15">
      <c r="A2827" s="13"/>
      <c r="B2827" s="13"/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M2827" s="8"/>
      <c r="N2827" s="8"/>
      <c r="O2827" s="8"/>
      <c r="P2827" s="8"/>
      <c r="Q2827" s="73"/>
      <c r="R2827" s="73"/>
      <c r="S2827" s="8"/>
      <c r="T2827" s="8"/>
    </row>
    <row r="2828" spans="1:20" ht="15">
      <c r="A2828" s="13"/>
      <c r="B2828" s="13"/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M2828" s="8"/>
      <c r="N2828" s="8"/>
      <c r="O2828" s="8"/>
      <c r="P2828" s="8"/>
      <c r="Q2828" s="73"/>
      <c r="R2828" s="73"/>
      <c r="S2828" s="8"/>
      <c r="T2828" s="8"/>
    </row>
    <row r="2829" spans="1:20" ht="15">
      <c r="A2829" s="13"/>
      <c r="B2829" s="13"/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M2829" s="8"/>
      <c r="N2829" s="8"/>
      <c r="O2829" s="8"/>
      <c r="P2829" s="8"/>
      <c r="Q2829" s="73"/>
      <c r="R2829" s="73"/>
      <c r="S2829" s="8"/>
      <c r="T2829" s="8"/>
    </row>
    <row r="2830" spans="1:20" ht="15">
      <c r="A2830" s="13"/>
      <c r="B2830" s="13"/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M2830" s="8"/>
      <c r="N2830" s="8"/>
      <c r="O2830" s="8"/>
      <c r="P2830" s="8"/>
      <c r="Q2830" s="73"/>
      <c r="R2830" s="73"/>
      <c r="S2830" s="8"/>
      <c r="T2830" s="8"/>
    </row>
    <row r="2831" spans="1:20" ht="15">
      <c r="A2831" s="13"/>
      <c r="B2831" s="13"/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M2831" s="8"/>
      <c r="N2831" s="8"/>
      <c r="O2831" s="8"/>
      <c r="P2831" s="8"/>
      <c r="Q2831" s="73"/>
      <c r="R2831" s="73"/>
      <c r="S2831" s="8"/>
      <c r="T2831" s="8"/>
    </row>
    <row r="2832" spans="1:20" ht="15">
      <c r="A2832" s="13"/>
      <c r="B2832" s="13"/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M2832" s="8"/>
      <c r="N2832" s="8"/>
      <c r="O2832" s="8"/>
      <c r="P2832" s="8"/>
      <c r="Q2832" s="73"/>
      <c r="R2832" s="73"/>
      <c r="S2832" s="8"/>
      <c r="T2832" s="8"/>
    </row>
    <row r="2833" spans="1:20" ht="15">
      <c r="A2833" s="13"/>
      <c r="B2833" s="13"/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M2833" s="8"/>
      <c r="N2833" s="8"/>
      <c r="O2833" s="8"/>
      <c r="P2833" s="8"/>
      <c r="Q2833" s="73"/>
      <c r="R2833" s="73"/>
      <c r="S2833" s="8"/>
      <c r="T2833" s="8"/>
    </row>
    <row r="2834" spans="1:20" ht="15">
      <c r="A2834" s="13"/>
      <c r="B2834" s="13"/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M2834" s="8"/>
      <c r="N2834" s="8"/>
      <c r="O2834" s="8"/>
      <c r="P2834" s="8"/>
      <c r="Q2834" s="73"/>
      <c r="R2834" s="73"/>
      <c r="S2834" s="8"/>
      <c r="T2834" s="8"/>
    </row>
    <row r="2835" spans="1:20" ht="15">
      <c r="A2835" s="13"/>
      <c r="B2835" s="13"/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8"/>
      <c r="N2835" s="8"/>
      <c r="O2835" s="8"/>
      <c r="P2835" s="8"/>
      <c r="Q2835" s="73"/>
      <c r="R2835" s="73"/>
      <c r="S2835" s="8"/>
      <c r="T2835" s="8"/>
    </row>
    <row r="2836" spans="1:20" ht="15">
      <c r="A2836" s="13"/>
      <c r="B2836" s="13"/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M2836" s="8"/>
      <c r="N2836" s="8"/>
      <c r="O2836" s="8"/>
      <c r="P2836" s="8"/>
      <c r="Q2836" s="73"/>
      <c r="R2836" s="73"/>
      <c r="S2836" s="8"/>
      <c r="T2836" s="8"/>
    </row>
    <row r="2837" spans="1:20" ht="15">
      <c r="A2837" s="13"/>
      <c r="B2837" s="13"/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8"/>
      <c r="N2837" s="8"/>
      <c r="O2837" s="8"/>
      <c r="P2837" s="8"/>
      <c r="Q2837" s="73"/>
      <c r="R2837" s="73"/>
      <c r="S2837" s="8"/>
      <c r="T2837" s="8"/>
    </row>
    <row r="2838" spans="1:20" ht="15">
      <c r="A2838" s="13"/>
      <c r="B2838" s="13"/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M2838" s="8"/>
      <c r="N2838" s="8"/>
      <c r="O2838" s="8"/>
      <c r="P2838" s="8"/>
      <c r="Q2838" s="73"/>
      <c r="R2838" s="73"/>
      <c r="S2838" s="8"/>
      <c r="T2838" s="8"/>
    </row>
    <row r="2839" spans="1:20" ht="15">
      <c r="A2839" s="13"/>
      <c r="B2839" s="13"/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M2839" s="8"/>
      <c r="N2839" s="8"/>
      <c r="O2839" s="8"/>
      <c r="P2839" s="8"/>
      <c r="Q2839" s="73"/>
      <c r="R2839" s="73"/>
      <c r="S2839" s="8"/>
      <c r="T2839" s="8"/>
    </row>
    <row r="2840" spans="1:20" ht="15">
      <c r="A2840" s="13"/>
      <c r="B2840" s="13"/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M2840" s="8"/>
      <c r="N2840" s="8"/>
      <c r="O2840" s="8"/>
      <c r="P2840" s="8"/>
      <c r="Q2840" s="73"/>
      <c r="R2840" s="73"/>
      <c r="S2840" s="8"/>
      <c r="T2840" s="8"/>
    </row>
    <row r="2841" spans="1:20" ht="15">
      <c r="A2841" s="13"/>
      <c r="B2841" s="13"/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M2841" s="8"/>
      <c r="N2841" s="8"/>
      <c r="O2841" s="8"/>
      <c r="P2841" s="8"/>
      <c r="Q2841" s="73"/>
      <c r="R2841" s="73"/>
      <c r="S2841" s="8"/>
      <c r="T2841" s="8"/>
    </row>
    <row r="2842" spans="1:20" ht="15">
      <c r="A2842" s="13"/>
      <c r="B2842" s="13"/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M2842" s="8"/>
      <c r="N2842" s="8"/>
      <c r="O2842" s="8"/>
      <c r="P2842" s="8"/>
      <c r="Q2842" s="73"/>
      <c r="R2842" s="73"/>
      <c r="S2842" s="8"/>
      <c r="T2842" s="8"/>
    </row>
    <row r="2843" spans="1:20" ht="15">
      <c r="A2843" s="13"/>
      <c r="B2843" s="13"/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M2843" s="8"/>
      <c r="N2843" s="8"/>
      <c r="O2843" s="8"/>
      <c r="P2843" s="8"/>
      <c r="Q2843" s="73"/>
      <c r="R2843" s="73"/>
      <c r="S2843" s="8"/>
      <c r="T2843" s="8"/>
    </row>
    <row r="2844" spans="1:20" ht="15">
      <c r="A2844" s="13"/>
      <c r="B2844" s="13"/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M2844" s="8"/>
      <c r="N2844" s="8"/>
      <c r="O2844" s="8"/>
      <c r="P2844" s="8"/>
      <c r="Q2844" s="73"/>
      <c r="R2844" s="73"/>
      <c r="S2844" s="8"/>
      <c r="T2844" s="8"/>
    </row>
    <row r="2845" spans="1:20" ht="15">
      <c r="A2845" s="13"/>
      <c r="B2845" s="13"/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M2845" s="8"/>
      <c r="N2845" s="8"/>
      <c r="O2845" s="8"/>
      <c r="P2845" s="8"/>
      <c r="Q2845" s="73"/>
      <c r="R2845" s="73"/>
      <c r="S2845" s="8"/>
      <c r="T2845" s="8"/>
    </row>
    <row r="2846" spans="1:20" ht="15">
      <c r="A2846" s="13"/>
      <c r="B2846" s="13"/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M2846" s="8"/>
      <c r="N2846" s="8"/>
      <c r="O2846" s="8"/>
      <c r="P2846" s="8"/>
      <c r="Q2846" s="73"/>
      <c r="R2846" s="73"/>
      <c r="S2846" s="8"/>
      <c r="T2846" s="8"/>
    </row>
    <row r="2847" spans="1:20" ht="15">
      <c r="A2847" s="13"/>
      <c r="B2847" s="13"/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M2847" s="8"/>
      <c r="N2847" s="8"/>
      <c r="O2847" s="8"/>
      <c r="P2847" s="8"/>
      <c r="Q2847" s="73"/>
      <c r="R2847" s="73"/>
      <c r="S2847" s="8"/>
      <c r="T2847" s="8"/>
    </row>
    <row r="2848" spans="1:20" ht="15">
      <c r="A2848" s="13"/>
      <c r="B2848" s="13"/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M2848" s="8"/>
      <c r="N2848" s="8"/>
      <c r="O2848" s="8"/>
      <c r="P2848" s="8"/>
      <c r="Q2848" s="73"/>
      <c r="R2848" s="73"/>
      <c r="S2848" s="8"/>
      <c r="T2848" s="8"/>
    </row>
    <row r="2849" spans="1:20" ht="15">
      <c r="A2849" s="13"/>
      <c r="B2849" s="13"/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M2849" s="8"/>
      <c r="N2849" s="8"/>
      <c r="O2849" s="8"/>
      <c r="P2849" s="8"/>
      <c r="Q2849" s="73"/>
      <c r="R2849" s="73"/>
      <c r="S2849" s="8"/>
      <c r="T2849" s="8"/>
    </row>
    <row r="2850" spans="1:20" ht="15">
      <c r="A2850" s="13"/>
      <c r="B2850" s="13"/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M2850" s="8"/>
      <c r="N2850" s="8"/>
      <c r="O2850" s="8"/>
      <c r="P2850" s="8"/>
      <c r="Q2850" s="73"/>
      <c r="R2850" s="73"/>
      <c r="S2850" s="8"/>
      <c r="T2850" s="8"/>
    </row>
    <row r="2851" spans="1:20" ht="15">
      <c r="A2851" s="13"/>
      <c r="B2851" s="13"/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M2851" s="8"/>
      <c r="N2851" s="8"/>
      <c r="O2851" s="8"/>
      <c r="P2851" s="8"/>
      <c r="Q2851" s="73"/>
      <c r="R2851" s="73"/>
      <c r="S2851" s="8"/>
      <c r="T2851" s="8"/>
    </row>
    <row r="2852" spans="1:20" ht="15">
      <c r="A2852" s="13"/>
      <c r="B2852" s="13"/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M2852" s="8"/>
      <c r="N2852" s="8"/>
      <c r="O2852" s="8"/>
      <c r="P2852" s="8"/>
      <c r="Q2852" s="73"/>
      <c r="R2852" s="73"/>
      <c r="S2852" s="8"/>
      <c r="T2852" s="8"/>
    </row>
    <row r="2853" spans="1:20" ht="15">
      <c r="A2853" s="13"/>
      <c r="B2853" s="13"/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M2853" s="8"/>
      <c r="N2853" s="8"/>
      <c r="O2853" s="8"/>
      <c r="P2853" s="8"/>
      <c r="Q2853" s="73"/>
      <c r="R2853" s="73"/>
      <c r="S2853" s="8"/>
      <c r="T2853" s="8"/>
    </row>
    <row r="2854" spans="1:20" ht="15">
      <c r="A2854" s="13"/>
      <c r="B2854" s="13"/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M2854" s="8"/>
      <c r="N2854" s="8"/>
      <c r="O2854" s="8"/>
      <c r="P2854" s="8"/>
      <c r="Q2854" s="73"/>
      <c r="R2854" s="73"/>
      <c r="S2854" s="8"/>
      <c r="T2854" s="8"/>
    </row>
    <row r="2855" spans="1:20" ht="15">
      <c r="A2855" s="13"/>
      <c r="B2855" s="13"/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M2855" s="8"/>
      <c r="N2855" s="8"/>
      <c r="O2855" s="8"/>
      <c r="P2855" s="8"/>
      <c r="Q2855" s="73"/>
      <c r="R2855" s="73"/>
      <c r="S2855" s="8"/>
      <c r="T2855" s="8"/>
    </row>
    <row r="2856" spans="1:20" ht="15">
      <c r="A2856" s="13"/>
      <c r="B2856" s="13"/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M2856" s="8"/>
      <c r="N2856" s="8"/>
      <c r="O2856" s="8"/>
      <c r="P2856" s="8"/>
      <c r="Q2856" s="73"/>
      <c r="R2856" s="73"/>
      <c r="S2856" s="8"/>
      <c r="T2856" s="8"/>
    </row>
    <row r="2857" spans="1:20" ht="15">
      <c r="A2857" s="13"/>
      <c r="B2857" s="13"/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M2857" s="8"/>
      <c r="N2857" s="8"/>
      <c r="O2857" s="8"/>
      <c r="P2857" s="8"/>
      <c r="Q2857" s="73"/>
      <c r="R2857" s="73"/>
      <c r="S2857" s="8"/>
      <c r="T2857" s="8"/>
    </row>
    <row r="2858" spans="1:20" ht="15">
      <c r="A2858" s="13"/>
      <c r="B2858" s="13"/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M2858" s="8"/>
      <c r="N2858" s="8"/>
      <c r="O2858" s="8"/>
      <c r="P2858" s="8"/>
      <c r="Q2858" s="73"/>
      <c r="R2858" s="73"/>
      <c r="S2858" s="8"/>
      <c r="T2858" s="8"/>
    </row>
    <row r="2859" spans="1:20" ht="15">
      <c r="A2859" s="13"/>
      <c r="B2859" s="13"/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M2859" s="8"/>
      <c r="N2859" s="8"/>
      <c r="O2859" s="8"/>
      <c r="P2859" s="8"/>
      <c r="Q2859" s="73"/>
      <c r="R2859" s="73"/>
      <c r="S2859" s="8"/>
      <c r="T2859" s="8"/>
    </row>
    <row r="2860" spans="1:20" ht="15">
      <c r="A2860" s="13"/>
      <c r="B2860" s="13"/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M2860" s="8"/>
      <c r="N2860" s="8"/>
      <c r="O2860" s="8"/>
      <c r="P2860" s="8"/>
      <c r="Q2860" s="73"/>
      <c r="R2860" s="73"/>
      <c r="S2860" s="8"/>
      <c r="T2860" s="8"/>
    </row>
    <row r="2861" spans="1:20" ht="15">
      <c r="A2861" s="13"/>
      <c r="B2861" s="13"/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M2861" s="8"/>
      <c r="N2861" s="8"/>
      <c r="O2861" s="8"/>
      <c r="P2861" s="8"/>
      <c r="Q2861" s="73"/>
      <c r="R2861" s="73"/>
      <c r="S2861" s="8"/>
      <c r="T2861" s="8"/>
    </row>
    <row r="2862" spans="1:20" ht="15">
      <c r="A2862" s="13"/>
      <c r="B2862" s="13"/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M2862" s="8"/>
      <c r="N2862" s="8"/>
      <c r="O2862" s="8"/>
      <c r="P2862" s="8"/>
      <c r="Q2862" s="73"/>
      <c r="R2862" s="73"/>
      <c r="S2862" s="8"/>
      <c r="T2862" s="8"/>
    </row>
    <row r="2863" spans="1:20" ht="15">
      <c r="A2863" s="13"/>
      <c r="B2863" s="13"/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M2863" s="8"/>
      <c r="N2863" s="8"/>
      <c r="O2863" s="8"/>
      <c r="P2863" s="8"/>
      <c r="Q2863" s="73"/>
      <c r="R2863" s="73"/>
      <c r="S2863" s="8"/>
      <c r="T2863" s="8"/>
    </row>
    <row r="2864" spans="1:20" ht="15">
      <c r="A2864" s="13"/>
      <c r="B2864" s="13"/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M2864" s="8"/>
      <c r="N2864" s="8"/>
      <c r="O2864" s="8"/>
      <c r="P2864" s="8"/>
      <c r="Q2864" s="73"/>
      <c r="R2864" s="73"/>
      <c r="S2864" s="8"/>
      <c r="T2864" s="8"/>
    </row>
    <row r="2865" spans="1:20" ht="15">
      <c r="A2865" s="13"/>
      <c r="B2865" s="13"/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M2865" s="8"/>
      <c r="N2865" s="8"/>
      <c r="O2865" s="8"/>
      <c r="P2865" s="8"/>
      <c r="Q2865" s="73"/>
      <c r="R2865" s="73"/>
      <c r="S2865" s="8"/>
      <c r="T2865" s="8"/>
    </row>
    <row r="2866" spans="1:20" ht="15">
      <c r="A2866" s="13"/>
      <c r="B2866" s="13"/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M2866" s="8"/>
      <c r="N2866" s="8"/>
      <c r="O2866" s="8"/>
      <c r="P2866" s="8"/>
      <c r="Q2866" s="73"/>
      <c r="R2866" s="73"/>
      <c r="S2866" s="8"/>
      <c r="T2866" s="8"/>
    </row>
    <row r="2867" spans="1:20" ht="15">
      <c r="A2867" s="13"/>
      <c r="B2867" s="13"/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M2867" s="8"/>
      <c r="N2867" s="8"/>
      <c r="O2867" s="8"/>
      <c r="P2867" s="8"/>
      <c r="Q2867" s="73"/>
      <c r="R2867" s="73"/>
      <c r="S2867" s="8"/>
      <c r="T2867" s="8"/>
    </row>
    <row r="2868" spans="1:20" ht="15">
      <c r="A2868" s="13"/>
      <c r="B2868" s="13"/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M2868" s="8"/>
      <c r="N2868" s="8"/>
      <c r="O2868" s="8"/>
      <c r="P2868" s="8"/>
      <c r="Q2868" s="73"/>
      <c r="R2868" s="73"/>
      <c r="S2868" s="8"/>
      <c r="T2868" s="8"/>
    </row>
    <row r="2869" spans="1:20" ht="15">
      <c r="A2869" s="13"/>
      <c r="B2869" s="13"/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M2869" s="8"/>
      <c r="N2869" s="8"/>
      <c r="O2869" s="8"/>
      <c r="P2869" s="8"/>
      <c r="Q2869" s="73"/>
      <c r="R2869" s="73"/>
      <c r="S2869" s="8"/>
      <c r="T2869" s="8"/>
    </row>
    <row r="2870" spans="1:20" ht="15">
      <c r="A2870" s="13"/>
      <c r="B2870" s="13"/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M2870" s="8"/>
      <c r="N2870" s="8"/>
      <c r="O2870" s="8"/>
      <c r="P2870" s="8"/>
      <c r="Q2870" s="73"/>
      <c r="R2870" s="73"/>
      <c r="S2870" s="8"/>
      <c r="T2870" s="8"/>
    </row>
    <row r="2871" spans="1:13" ht="15">
      <c r="A2871" s="13"/>
      <c r="M2871" s="16"/>
    </row>
    <row r="2872" spans="1:13" ht="15">
      <c r="A2872" s="13"/>
      <c r="M2872" s="16"/>
    </row>
  </sheetData>
  <sheetProtection/>
  <mergeCells count="13">
    <mergeCell ref="T4:T6"/>
    <mergeCell ref="A5:B5"/>
    <mergeCell ref="C5:F5"/>
    <mergeCell ref="H5:K5"/>
    <mergeCell ref="M4:M6"/>
    <mergeCell ref="N4:N6"/>
    <mergeCell ref="P4:P6"/>
    <mergeCell ref="S4:S6"/>
    <mergeCell ref="C1:E1"/>
    <mergeCell ref="A3:L3"/>
    <mergeCell ref="A4:B4"/>
    <mergeCell ref="C4:F4"/>
    <mergeCell ref="H4:K4"/>
  </mergeCells>
  <printOptions/>
  <pageMargins left="0.7086614173228347" right="0.7086614173228347" top="0.984251968503937" bottom="0.5905511811023623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25" sqref="E25"/>
    </sheetView>
  </sheetViews>
  <sheetFormatPr defaultColWidth="9.140625" defaultRowHeight="15" customHeight="1"/>
  <cols>
    <col min="1" max="3" width="4.7109375" style="90" customWidth="1"/>
    <col min="4" max="4" width="4.7109375" style="100" customWidth="1"/>
    <col min="5" max="5" width="44.8515625" style="90" customWidth="1"/>
    <col min="6" max="6" width="16.140625" style="92" customWidth="1"/>
    <col min="7" max="7" width="16.7109375" style="90" customWidth="1"/>
    <col min="8" max="8" width="16.7109375" style="91" customWidth="1"/>
    <col min="9" max="9" width="16.7109375" style="90" customWidth="1"/>
  </cols>
  <sheetData>
    <row r="1" spans="1:9" ht="15" customHeight="1">
      <c r="A1" s="322" t="s">
        <v>364</v>
      </c>
      <c r="B1" s="322"/>
      <c r="C1" s="322"/>
      <c r="D1" s="322"/>
      <c r="E1" s="322"/>
      <c r="F1" s="322"/>
      <c r="G1" s="322"/>
      <c r="H1" s="322"/>
      <c r="I1" s="322"/>
    </row>
    <row r="2" spans="1:9" ht="15" customHeight="1">
      <c r="A2" s="323" t="s">
        <v>203</v>
      </c>
      <c r="B2" s="323"/>
      <c r="C2" s="323"/>
      <c r="D2" s="323"/>
      <c r="E2" s="323"/>
      <c r="F2" s="323"/>
      <c r="G2" s="323"/>
      <c r="H2" s="323"/>
      <c r="I2" s="323"/>
    </row>
    <row r="3" spans="1:9" ht="15" customHeight="1">
      <c r="A3" s="93" t="s">
        <v>204</v>
      </c>
      <c r="B3" s="94"/>
      <c r="C3" s="94"/>
      <c r="D3" s="95"/>
      <c r="E3" s="96"/>
      <c r="F3" s="97"/>
      <c r="G3" s="98"/>
      <c r="H3" s="99"/>
      <c r="I3" s="98"/>
    </row>
    <row r="4" spans="1:9" ht="15" customHeight="1">
      <c r="A4" s="324" t="s">
        <v>205</v>
      </c>
      <c r="B4" s="324"/>
      <c r="C4" s="324"/>
      <c r="D4" s="324"/>
      <c r="E4" s="325" t="s">
        <v>206</v>
      </c>
      <c r="F4" s="327" t="s">
        <v>345</v>
      </c>
      <c r="G4" s="327" t="s">
        <v>346</v>
      </c>
      <c r="H4" s="327" t="s">
        <v>347</v>
      </c>
      <c r="I4" s="320" t="s">
        <v>200</v>
      </c>
    </row>
    <row r="5" spans="1:9" ht="15" customHeight="1">
      <c r="A5" s="176" t="s">
        <v>8</v>
      </c>
      <c r="B5" s="176" t="s">
        <v>9</v>
      </c>
      <c r="C5" s="176" t="s">
        <v>10</v>
      </c>
      <c r="D5" s="177" t="s">
        <v>11</v>
      </c>
      <c r="E5" s="326"/>
      <c r="F5" s="328"/>
      <c r="G5" s="328"/>
      <c r="H5" s="328"/>
      <c r="I5" s="321"/>
    </row>
    <row r="6" spans="1:9" s="178" customFormat="1" ht="16.5" customHeight="1">
      <c r="A6" s="265"/>
      <c r="B6" s="265"/>
      <c r="C6" s="265"/>
      <c r="D6" s="266"/>
      <c r="E6" s="267" t="s">
        <v>14</v>
      </c>
      <c r="F6" s="268">
        <f>F7+F23+F27</f>
        <v>95344986.7</v>
      </c>
      <c r="G6" s="268">
        <f>G7+G23+G27</f>
        <v>92881793.10000001</v>
      </c>
      <c r="H6" s="268">
        <f>H7+H23+H27</f>
        <v>161230000</v>
      </c>
      <c r="I6" s="268">
        <f>H6-G6</f>
        <v>68348206.89999999</v>
      </c>
    </row>
    <row r="7" spans="1:9" s="179" customFormat="1" ht="16.5" customHeight="1">
      <c r="A7" s="269" t="s">
        <v>34</v>
      </c>
      <c r="B7" s="270" t="s">
        <v>207</v>
      </c>
      <c r="C7" s="270" t="s">
        <v>207</v>
      </c>
      <c r="D7" s="271" t="s">
        <v>207</v>
      </c>
      <c r="E7" s="272" t="s">
        <v>208</v>
      </c>
      <c r="F7" s="273">
        <f>F8+F11+F14</f>
        <v>4634986.7</v>
      </c>
      <c r="G7" s="273">
        <f>G8+G11+G14</f>
        <v>3738742.1799999997</v>
      </c>
      <c r="H7" s="273">
        <f>H8+H11+H14</f>
        <v>4030000</v>
      </c>
      <c r="I7" s="273">
        <f>H7-G7</f>
        <v>291257.8200000003</v>
      </c>
    </row>
    <row r="8" spans="1:9" s="179" customFormat="1" ht="16.5" customHeight="1">
      <c r="A8" s="269" t="s">
        <v>34</v>
      </c>
      <c r="B8" s="269" t="s">
        <v>19</v>
      </c>
      <c r="C8" s="270"/>
      <c r="D8" s="271"/>
      <c r="E8" s="274" t="s">
        <v>369</v>
      </c>
      <c r="F8" s="273">
        <f aca="true" t="shared" si="0" ref="F8:H9">F9</f>
        <v>450000</v>
      </c>
      <c r="G8" s="273">
        <f t="shared" si="0"/>
        <v>348161.63</v>
      </c>
      <c r="H8" s="275">
        <f t="shared" si="0"/>
        <v>433000</v>
      </c>
      <c r="I8" s="273">
        <f aca="true" t="shared" si="1" ref="I8:I31">H8-G8</f>
        <v>84838.37</v>
      </c>
    </row>
    <row r="9" spans="1:9" s="179" customFormat="1" ht="16.5" customHeight="1">
      <c r="A9" s="269" t="s">
        <v>34</v>
      </c>
      <c r="B9" s="269" t="s">
        <v>19</v>
      </c>
      <c r="C9" s="276">
        <v>5</v>
      </c>
      <c r="D9" s="271"/>
      <c r="E9" s="272" t="s">
        <v>368</v>
      </c>
      <c r="F9" s="273">
        <f t="shared" si="0"/>
        <v>450000</v>
      </c>
      <c r="G9" s="273">
        <f t="shared" si="0"/>
        <v>348161.63</v>
      </c>
      <c r="H9" s="275">
        <f t="shared" si="0"/>
        <v>433000</v>
      </c>
      <c r="I9" s="273">
        <f t="shared" si="1"/>
        <v>84838.37</v>
      </c>
    </row>
    <row r="10" spans="1:9" s="178" customFormat="1" ht="16.5" customHeight="1">
      <c r="A10" s="277" t="s">
        <v>34</v>
      </c>
      <c r="B10" s="277" t="s">
        <v>19</v>
      </c>
      <c r="C10" s="278">
        <v>5</v>
      </c>
      <c r="D10" s="279" t="s">
        <v>22</v>
      </c>
      <c r="E10" s="280" t="s">
        <v>366</v>
      </c>
      <c r="F10" s="281">
        <v>450000</v>
      </c>
      <c r="G10" s="281">
        <v>348161.63</v>
      </c>
      <c r="H10" s="282">
        <v>433000</v>
      </c>
      <c r="I10" s="273">
        <f t="shared" si="1"/>
        <v>84838.37</v>
      </c>
    </row>
    <row r="11" spans="1:9" s="179" customFormat="1" ht="16.5" customHeight="1">
      <c r="A11" s="269" t="s">
        <v>34</v>
      </c>
      <c r="B11" s="269" t="s">
        <v>27</v>
      </c>
      <c r="C11" s="270" t="s">
        <v>207</v>
      </c>
      <c r="D11" s="271" t="s">
        <v>207</v>
      </c>
      <c r="E11" s="272" t="s">
        <v>209</v>
      </c>
      <c r="F11" s="273">
        <f aca="true" t="shared" si="2" ref="F11:H12">F12</f>
        <v>0</v>
      </c>
      <c r="G11" s="273">
        <f t="shared" si="2"/>
        <v>0</v>
      </c>
      <c r="H11" s="275">
        <f t="shared" si="2"/>
        <v>17000</v>
      </c>
      <c r="I11" s="273">
        <f t="shared" si="1"/>
        <v>17000</v>
      </c>
    </row>
    <row r="12" spans="1:9" s="179" customFormat="1" ht="16.5" customHeight="1">
      <c r="A12" s="269" t="s">
        <v>34</v>
      </c>
      <c r="B12" s="269">
        <v>3</v>
      </c>
      <c r="C12" s="269" t="s">
        <v>19</v>
      </c>
      <c r="D12" s="271"/>
      <c r="E12" s="272" t="s">
        <v>365</v>
      </c>
      <c r="F12" s="273">
        <f t="shared" si="2"/>
        <v>0</v>
      </c>
      <c r="G12" s="273">
        <f t="shared" si="2"/>
        <v>0</v>
      </c>
      <c r="H12" s="275">
        <f t="shared" si="2"/>
        <v>17000</v>
      </c>
      <c r="I12" s="273">
        <f t="shared" si="1"/>
        <v>17000</v>
      </c>
    </row>
    <row r="13" spans="1:9" s="179" customFormat="1" ht="16.5" customHeight="1">
      <c r="A13" s="269" t="s">
        <v>34</v>
      </c>
      <c r="B13" s="269">
        <v>3</v>
      </c>
      <c r="C13" s="269" t="s">
        <v>19</v>
      </c>
      <c r="D13" s="283" t="s">
        <v>53</v>
      </c>
      <c r="E13" s="284" t="s">
        <v>367</v>
      </c>
      <c r="F13" s="281">
        <v>0</v>
      </c>
      <c r="G13" s="281">
        <v>0</v>
      </c>
      <c r="H13" s="281">
        <v>17000</v>
      </c>
      <c r="I13" s="273">
        <f t="shared" si="1"/>
        <v>17000</v>
      </c>
    </row>
    <row r="14" spans="1:9" s="179" customFormat="1" ht="16.5" customHeight="1">
      <c r="A14" s="269" t="s">
        <v>34</v>
      </c>
      <c r="B14" s="269" t="s">
        <v>37</v>
      </c>
      <c r="C14" s="270" t="s">
        <v>207</v>
      </c>
      <c r="D14" s="271" t="s">
        <v>207</v>
      </c>
      <c r="E14" s="285" t="s">
        <v>210</v>
      </c>
      <c r="F14" s="273">
        <f>F15</f>
        <v>4184986.7</v>
      </c>
      <c r="G14" s="273">
        <f>G15</f>
        <v>3390580.55</v>
      </c>
      <c r="H14" s="273">
        <f>H15</f>
        <v>3580000</v>
      </c>
      <c r="I14" s="273">
        <f t="shared" si="1"/>
        <v>189419.4500000002</v>
      </c>
    </row>
    <row r="15" spans="1:9" s="179" customFormat="1" ht="16.5" customHeight="1">
      <c r="A15" s="269" t="s">
        <v>34</v>
      </c>
      <c r="B15" s="269" t="s">
        <v>37</v>
      </c>
      <c r="C15" s="269" t="s">
        <v>19</v>
      </c>
      <c r="D15" s="271" t="s">
        <v>207</v>
      </c>
      <c r="E15" s="285" t="s">
        <v>211</v>
      </c>
      <c r="F15" s="273">
        <f>SUM(F16:F22)</f>
        <v>4184986.7</v>
      </c>
      <c r="G15" s="273">
        <f>SUM(G16:G22)</f>
        <v>3390580.55</v>
      </c>
      <c r="H15" s="273">
        <f>SUM(H16:H22)</f>
        <v>3580000</v>
      </c>
      <c r="I15" s="273">
        <f t="shared" si="1"/>
        <v>189419.4500000002</v>
      </c>
    </row>
    <row r="16" spans="1:9" s="178" customFormat="1" ht="16.5" customHeight="1">
      <c r="A16" s="277" t="s">
        <v>34</v>
      </c>
      <c r="B16" s="277" t="s">
        <v>37</v>
      </c>
      <c r="C16" s="277" t="s">
        <v>19</v>
      </c>
      <c r="D16" s="283" t="s">
        <v>15</v>
      </c>
      <c r="E16" s="284" t="s">
        <v>212</v>
      </c>
      <c r="F16" s="281">
        <v>300000</v>
      </c>
      <c r="G16" s="281">
        <v>56000</v>
      </c>
      <c r="H16" s="281">
        <v>30000</v>
      </c>
      <c r="I16" s="273">
        <f t="shared" si="1"/>
        <v>-26000</v>
      </c>
    </row>
    <row r="17" spans="1:9" s="178" customFormat="1" ht="16.5" customHeight="1">
      <c r="A17" s="277" t="s">
        <v>34</v>
      </c>
      <c r="B17" s="277" t="s">
        <v>37</v>
      </c>
      <c r="C17" s="277" t="s">
        <v>19</v>
      </c>
      <c r="D17" s="283" t="s">
        <v>64</v>
      </c>
      <c r="E17" s="284" t="s">
        <v>213</v>
      </c>
      <c r="F17" s="281">
        <v>450000</v>
      </c>
      <c r="G17" s="281">
        <v>612960.01</v>
      </c>
      <c r="H17" s="281">
        <v>650000</v>
      </c>
      <c r="I17" s="273">
        <f t="shared" si="1"/>
        <v>37039.98999999999</v>
      </c>
    </row>
    <row r="18" spans="1:9" s="178" customFormat="1" ht="16.5" customHeight="1">
      <c r="A18" s="277" t="s">
        <v>34</v>
      </c>
      <c r="B18" s="277" t="s">
        <v>37</v>
      </c>
      <c r="C18" s="277" t="s">
        <v>19</v>
      </c>
      <c r="D18" s="283" t="s">
        <v>173</v>
      </c>
      <c r="E18" s="284" t="s">
        <v>214</v>
      </c>
      <c r="F18" s="281">
        <v>350000</v>
      </c>
      <c r="G18" s="281">
        <v>412622.35</v>
      </c>
      <c r="H18" s="281">
        <v>450000</v>
      </c>
      <c r="I18" s="273">
        <f t="shared" si="1"/>
        <v>37377.65000000002</v>
      </c>
    </row>
    <row r="19" spans="1:9" s="178" customFormat="1" ht="16.5" customHeight="1">
      <c r="A19" s="277" t="s">
        <v>34</v>
      </c>
      <c r="B19" s="277" t="s">
        <v>37</v>
      </c>
      <c r="C19" s="277" t="s">
        <v>19</v>
      </c>
      <c r="D19" s="283" t="s">
        <v>116</v>
      </c>
      <c r="E19" s="284" t="s">
        <v>215</v>
      </c>
      <c r="F19" s="281">
        <f>20000-493.3+40000+500+980</f>
        <v>60986.7</v>
      </c>
      <c r="G19" s="281">
        <v>42000</v>
      </c>
      <c r="H19" s="281">
        <v>50000</v>
      </c>
      <c r="I19" s="273">
        <f t="shared" si="1"/>
        <v>8000</v>
      </c>
    </row>
    <row r="20" spans="1:9" s="178" customFormat="1" ht="16.5" customHeight="1">
      <c r="A20" s="277" t="s">
        <v>34</v>
      </c>
      <c r="B20" s="277" t="s">
        <v>37</v>
      </c>
      <c r="C20" s="277" t="s">
        <v>19</v>
      </c>
      <c r="D20" s="283" t="s">
        <v>135</v>
      </c>
      <c r="E20" s="284" t="s">
        <v>216</v>
      </c>
      <c r="F20" s="281">
        <v>324000</v>
      </c>
      <c r="G20" s="281">
        <v>118654.23</v>
      </c>
      <c r="H20" s="281">
        <v>200000</v>
      </c>
      <c r="I20" s="273">
        <f t="shared" si="1"/>
        <v>81345.77</v>
      </c>
    </row>
    <row r="21" spans="1:9" s="178" customFormat="1" ht="16.5" customHeight="1">
      <c r="A21" s="277" t="s">
        <v>34</v>
      </c>
      <c r="B21" s="277" t="s">
        <v>37</v>
      </c>
      <c r="C21" s="277" t="s">
        <v>19</v>
      </c>
      <c r="D21" s="283" t="s">
        <v>159</v>
      </c>
      <c r="E21" s="284" t="s">
        <v>217</v>
      </c>
      <c r="F21" s="281">
        <v>850000</v>
      </c>
      <c r="G21" s="281">
        <v>505960.52</v>
      </c>
      <c r="H21" s="281">
        <v>200000</v>
      </c>
      <c r="I21" s="273">
        <f t="shared" si="1"/>
        <v>-305960.52</v>
      </c>
    </row>
    <row r="22" spans="1:9" s="178" customFormat="1" ht="16.5" customHeight="1">
      <c r="A22" s="277" t="s">
        <v>34</v>
      </c>
      <c r="B22" s="277" t="s">
        <v>37</v>
      </c>
      <c r="C22" s="277" t="s">
        <v>19</v>
      </c>
      <c r="D22" s="283" t="s">
        <v>118</v>
      </c>
      <c r="E22" s="284" t="s">
        <v>218</v>
      </c>
      <c r="F22" s="281">
        <v>1850000</v>
      </c>
      <c r="G22" s="281">
        <v>1642383.44</v>
      </c>
      <c r="H22" s="281">
        <v>2000000</v>
      </c>
      <c r="I22" s="273">
        <f t="shared" si="1"/>
        <v>357616.56000000006</v>
      </c>
    </row>
    <row r="23" spans="1:9" s="179" customFormat="1" ht="16.5" customHeight="1">
      <c r="A23" s="269" t="s">
        <v>53</v>
      </c>
      <c r="B23" s="270" t="s">
        <v>207</v>
      </c>
      <c r="C23" s="270" t="s">
        <v>207</v>
      </c>
      <c r="D23" s="271" t="s">
        <v>207</v>
      </c>
      <c r="E23" s="285" t="s">
        <v>219</v>
      </c>
      <c r="F23" s="273">
        <f>F24</f>
        <v>80770000</v>
      </c>
      <c r="G23" s="273">
        <f aca="true" t="shared" si="3" ref="G23:H25">G24</f>
        <v>79406250</v>
      </c>
      <c r="H23" s="273">
        <f t="shared" si="3"/>
        <v>147200000</v>
      </c>
      <c r="I23" s="273">
        <f t="shared" si="1"/>
        <v>67793750</v>
      </c>
    </row>
    <row r="24" spans="1:9" s="179" customFormat="1" ht="16.5" customHeight="1">
      <c r="A24" s="269" t="s">
        <v>53</v>
      </c>
      <c r="B24" s="269" t="s">
        <v>17</v>
      </c>
      <c r="C24" s="270" t="s">
        <v>207</v>
      </c>
      <c r="D24" s="271" t="s">
        <v>207</v>
      </c>
      <c r="E24" s="285" t="s">
        <v>220</v>
      </c>
      <c r="F24" s="273">
        <f>F25</f>
        <v>80770000</v>
      </c>
      <c r="G24" s="273">
        <f t="shared" si="3"/>
        <v>79406250</v>
      </c>
      <c r="H24" s="273">
        <f>H25</f>
        <v>147200000</v>
      </c>
      <c r="I24" s="273">
        <f t="shared" si="1"/>
        <v>67793750</v>
      </c>
    </row>
    <row r="25" spans="1:9" s="179" customFormat="1" ht="16.5" customHeight="1">
      <c r="A25" s="269" t="s">
        <v>53</v>
      </c>
      <c r="B25" s="269" t="s">
        <v>17</v>
      </c>
      <c r="C25" s="269" t="s">
        <v>19</v>
      </c>
      <c r="D25" s="271" t="s">
        <v>207</v>
      </c>
      <c r="E25" s="285" t="s">
        <v>221</v>
      </c>
      <c r="F25" s="273">
        <f>F26</f>
        <v>80770000</v>
      </c>
      <c r="G25" s="273">
        <f t="shared" si="3"/>
        <v>79406250</v>
      </c>
      <c r="H25" s="273">
        <f t="shared" si="3"/>
        <v>147200000</v>
      </c>
      <c r="I25" s="273">
        <f t="shared" si="1"/>
        <v>67793750</v>
      </c>
    </row>
    <row r="26" spans="1:9" s="178" customFormat="1" ht="16.5" customHeight="1">
      <c r="A26" s="277" t="s">
        <v>53</v>
      </c>
      <c r="B26" s="277" t="s">
        <v>17</v>
      </c>
      <c r="C26" s="277" t="s">
        <v>19</v>
      </c>
      <c r="D26" s="283" t="s">
        <v>47</v>
      </c>
      <c r="E26" s="284" t="s">
        <v>222</v>
      </c>
      <c r="F26" s="281">
        <f>'[2]GELİRLER F-8'!O295</f>
        <v>80770000</v>
      </c>
      <c r="G26" s="281">
        <v>79406250</v>
      </c>
      <c r="H26" s="281">
        <v>147200000</v>
      </c>
      <c r="I26" s="273">
        <f t="shared" si="1"/>
        <v>67793750</v>
      </c>
    </row>
    <row r="27" spans="1:9" s="179" customFormat="1" ht="16.5" customHeight="1">
      <c r="A27" s="269" t="s">
        <v>15</v>
      </c>
      <c r="B27" s="270" t="s">
        <v>207</v>
      </c>
      <c r="C27" s="270" t="s">
        <v>207</v>
      </c>
      <c r="D27" s="271" t="s">
        <v>207</v>
      </c>
      <c r="E27" s="285" t="s">
        <v>223</v>
      </c>
      <c r="F27" s="273">
        <f aca="true" t="shared" si="4" ref="F27:H28">F28</f>
        <v>9940000</v>
      </c>
      <c r="G27" s="273">
        <f t="shared" si="4"/>
        <v>9736800.92</v>
      </c>
      <c r="H27" s="273">
        <f t="shared" si="4"/>
        <v>10000000</v>
      </c>
      <c r="I27" s="273">
        <f t="shared" si="1"/>
        <v>263199.0800000001</v>
      </c>
    </row>
    <row r="28" spans="1:9" s="179" customFormat="1" ht="16.5" customHeight="1">
      <c r="A28" s="269" t="s">
        <v>15</v>
      </c>
      <c r="B28" s="269">
        <v>2</v>
      </c>
      <c r="C28" s="270" t="s">
        <v>207</v>
      </c>
      <c r="D28" s="271" t="s">
        <v>207</v>
      </c>
      <c r="E28" s="285" t="s">
        <v>224</v>
      </c>
      <c r="F28" s="273">
        <f t="shared" si="4"/>
        <v>9940000</v>
      </c>
      <c r="G28" s="273">
        <f t="shared" si="4"/>
        <v>9736800.92</v>
      </c>
      <c r="H28" s="273">
        <f t="shared" si="4"/>
        <v>10000000</v>
      </c>
      <c r="I28" s="273">
        <f t="shared" si="1"/>
        <v>263199.0800000001</v>
      </c>
    </row>
    <row r="29" spans="1:9" s="179" customFormat="1" ht="16.5" customHeight="1">
      <c r="A29" s="269" t="s">
        <v>15</v>
      </c>
      <c r="B29" s="269">
        <v>2</v>
      </c>
      <c r="C29" s="269" t="s">
        <v>19</v>
      </c>
      <c r="D29" s="271" t="s">
        <v>207</v>
      </c>
      <c r="E29" s="285" t="s">
        <v>225</v>
      </c>
      <c r="F29" s="273">
        <f>SUM(F30:F31)</f>
        <v>9940000</v>
      </c>
      <c r="G29" s="273">
        <f>SUM(G30:G31)</f>
        <v>9736800.92</v>
      </c>
      <c r="H29" s="273">
        <f>SUM(H30:H31)</f>
        <v>10000000</v>
      </c>
      <c r="I29" s="273">
        <f t="shared" si="1"/>
        <v>263199.0800000001</v>
      </c>
    </row>
    <row r="30" spans="1:9" s="178" customFormat="1" ht="16.5" customHeight="1">
      <c r="A30" s="277" t="s">
        <v>15</v>
      </c>
      <c r="B30" s="269">
        <v>2</v>
      </c>
      <c r="C30" s="277" t="s">
        <v>19</v>
      </c>
      <c r="D30" s="283" t="s">
        <v>53</v>
      </c>
      <c r="E30" s="284" t="s">
        <v>226</v>
      </c>
      <c r="F30" s="281">
        <v>5500000</v>
      </c>
      <c r="G30" s="281">
        <v>5500000</v>
      </c>
      <c r="H30" s="281">
        <v>5500000</v>
      </c>
      <c r="I30" s="273">
        <f t="shared" si="1"/>
        <v>0</v>
      </c>
    </row>
    <row r="31" spans="1:9" s="178" customFormat="1" ht="16.5" customHeight="1">
      <c r="A31" s="259" t="s">
        <v>15</v>
      </c>
      <c r="B31" s="260">
        <v>2</v>
      </c>
      <c r="C31" s="259" t="s">
        <v>19</v>
      </c>
      <c r="D31" s="261" t="s">
        <v>15</v>
      </c>
      <c r="E31" s="262" t="s">
        <v>227</v>
      </c>
      <c r="F31" s="263">
        <v>4440000</v>
      </c>
      <c r="G31" s="263">
        <v>4236800.92</v>
      </c>
      <c r="H31" s="263">
        <v>4500000</v>
      </c>
      <c r="I31" s="264">
        <f t="shared" si="1"/>
        <v>263199.0800000001</v>
      </c>
    </row>
  </sheetData>
  <sheetProtection/>
  <mergeCells count="8">
    <mergeCell ref="I4:I5"/>
    <mergeCell ref="A1:I1"/>
    <mergeCell ref="A2:I2"/>
    <mergeCell ref="A4:D4"/>
    <mergeCell ref="E4:E5"/>
    <mergeCell ref="F4:F5"/>
    <mergeCell ref="G4:G5"/>
    <mergeCell ref="H4:H5"/>
  </mergeCells>
  <printOptions/>
  <pageMargins left="0.7086614173228347" right="0.7086614173228347" top="0.7874015748031497" bottom="0.1968503937007874" header="0.5118110236220472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13"/>
  <sheetViews>
    <sheetView showGridLines="0" zoomScalePageLayoutView="0" workbookViewId="0" topLeftCell="A36">
      <selection activeCell="L54" sqref="L54"/>
    </sheetView>
  </sheetViews>
  <sheetFormatPr defaultColWidth="9.140625" defaultRowHeight="15"/>
  <cols>
    <col min="1" max="1" width="3.140625" style="139" customWidth="1"/>
    <col min="2" max="2" width="3.28125" style="139" customWidth="1"/>
    <col min="3" max="3" width="3.140625" style="139" customWidth="1"/>
    <col min="4" max="4" width="3.28125" style="139" customWidth="1"/>
    <col min="5" max="5" width="3.140625" style="139" customWidth="1"/>
    <col min="6" max="7" width="4.7109375" style="150" customWidth="1"/>
    <col min="8" max="8" width="48.140625" style="150" customWidth="1"/>
    <col min="9" max="9" width="6.7109375" style="150" bestFit="1" customWidth="1"/>
    <col min="10" max="10" width="8.140625" style="151" bestFit="1" customWidth="1"/>
    <col min="11" max="11" width="9.7109375" style="151" customWidth="1"/>
    <col min="12" max="12" width="32.28125" style="106" customWidth="1"/>
    <col min="13" max="13" width="9.140625" style="151" customWidth="1"/>
    <col min="14" max="16384" width="9.140625" style="103" customWidth="1"/>
  </cols>
  <sheetData>
    <row r="1" spans="1:12" s="101" customFormat="1" ht="14.25" customHeight="1">
      <c r="A1" s="338" t="s">
        <v>423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s="101" customFormat="1" ht="14.25" customHeight="1">
      <c r="A2" s="338" t="s">
        <v>353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s="101" customFormat="1" ht="15.75" customHeight="1">
      <c r="A3" s="339" t="s">
        <v>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9" ht="18" customHeight="1">
      <c r="A4" s="93" t="s">
        <v>204</v>
      </c>
      <c r="B4" s="94"/>
      <c r="C4" s="94"/>
      <c r="D4" s="95"/>
      <c r="E4" s="96"/>
      <c r="F4" s="97"/>
      <c r="G4" s="98"/>
      <c r="H4" s="99"/>
      <c r="I4" s="98"/>
    </row>
    <row r="5" spans="1:12" s="140" customFormat="1" ht="12">
      <c r="A5" s="332" t="s">
        <v>349</v>
      </c>
      <c r="B5" s="333"/>
      <c r="C5" s="332" t="s">
        <v>350</v>
      </c>
      <c r="D5" s="349"/>
      <c r="E5" s="333"/>
      <c r="F5" s="340" t="s">
        <v>351</v>
      </c>
      <c r="G5" s="341"/>
      <c r="H5" s="329" t="s">
        <v>229</v>
      </c>
      <c r="I5" s="329" t="s">
        <v>230</v>
      </c>
      <c r="J5" s="329" t="s">
        <v>231</v>
      </c>
      <c r="K5" s="346" t="s">
        <v>352</v>
      </c>
      <c r="L5" s="329" t="s">
        <v>7</v>
      </c>
    </row>
    <row r="6" spans="1:14" s="141" customFormat="1" ht="12">
      <c r="A6" s="334"/>
      <c r="B6" s="335"/>
      <c r="C6" s="334"/>
      <c r="D6" s="350"/>
      <c r="E6" s="335"/>
      <c r="F6" s="342"/>
      <c r="G6" s="343"/>
      <c r="H6" s="330"/>
      <c r="I6" s="330"/>
      <c r="J6" s="330"/>
      <c r="K6" s="347"/>
      <c r="L6" s="330"/>
      <c r="M6" s="152"/>
      <c r="N6" s="152"/>
    </row>
    <row r="7" spans="1:12" s="140" customFormat="1" ht="12">
      <c r="A7" s="334"/>
      <c r="B7" s="335"/>
      <c r="C7" s="334"/>
      <c r="D7" s="350"/>
      <c r="E7" s="335"/>
      <c r="F7" s="342"/>
      <c r="G7" s="343"/>
      <c r="H7" s="330"/>
      <c r="I7" s="330"/>
      <c r="J7" s="330"/>
      <c r="K7" s="347"/>
      <c r="L7" s="330"/>
    </row>
    <row r="8" spans="1:12" s="141" customFormat="1" ht="12">
      <c r="A8" s="334"/>
      <c r="B8" s="335"/>
      <c r="C8" s="334"/>
      <c r="D8" s="350"/>
      <c r="E8" s="335"/>
      <c r="F8" s="344"/>
      <c r="G8" s="345"/>
      <c r="H8" s="330"/>
      <c r="I8" s="330"/>
      <c r="J8" s="330"/>
      <c r="K8" s="347"/>
      <c r="L8" s="330"/>
    </row>
    <row r="9" spans="1:12" s="141" customFormat="1" ht="20.25" customHeight="1">
      <c r="A9" s="334"/>
      <c r="B9" s="335"/>
      <c r="C9" s="334"/>
      <c r="D9" s="350"/>
      <c r="E9" s="335"/>
      <c r="F9" s="138">
        <v>2013</v>
      </c>
      <c r="G9" s="138">
        <v>2014</v>
      </c>
      <c r="H9" s="331"/>
      <c r="I9" s="331"/>
      <c r="J9" s="331"/>
      <c r="K9" s="348"/>
      <c r="L9" s="331"/>
    </row>
    <row r="10" spans="1:12" s="141" customFormat="1" ht="12">
      <c r="A10" s="135">
        <v>39</v>
      </c>
      <c r="B10" s="135"/>
      <c r="C10" s="136" t="s">
        <v>15</v>
      </c>
      <c r="D10" s="136" t="s">
        <v>17</v>
      </c>
      <c r="E10" s="136" t="s">
        <v>19</v>
      </c>
      <c r="F10" s="102"/>
      <c r="G10" s="142"/>
      <c r="H10" s="143" t="s">
        <v>14</v>
      </c>
      <c r="I10" s="144"/>
      <c r="J10" s="145"/>
      <c r="K10" s="145"/>
      <c r="L10" s="167" t="s">
        <v>359</v>
      </c>
    </row>
    <row r="11" spans="1:12" s="141" customFormat="1" ht="12">
      <c r="A11" s="102"/>
      <c r="B11" s="102"/>
      <c r="C11" s="128"/>
      <c r="D11" s="128"/>
      <c r="E11" s="128"/>
      <c r="F11" s="102"/>
      <c r="G11" s="142"/>
      <c r="H11" s="146"/>
      <c r="I11" s="144"/>
      <c r="J11" s="102"/>
      <c r="K11" s="102"/>
      <c r="L11" s="158" t="s">
        <v>360</v>
      </c>
    </row>
    <row r="12" spans="1:12" s="159" customFormat="1" ht="15" customHeight="1">
      <c r="A12" s="153"/>
      <c r="B12" s="153"/>
      <c r="C12" s="154"/>
      <c r="D12" s="154"/>
      <c r="E12" s="154"/>
      <c r="F12" s="153"/>
      <c r="G12" s="155"/>
      <c r="H12" s="156"/>
      <c r="I12" s="157"/>
      <c r="J12" s="153"/>
      <c r="K12" s="153"/>
      <c r="L12" s="173" t="s">
        <v>361</v>
      </c>
    </row>
    <row r="13" spans="1:12" s="141" customFormat="1" ht="15" customHeight="1">
      <c r="A13" s="137"/>
      <c r="B13" s="137"/>
      <c r="C13" s="137"/>
      <c r="D13" s="137"/>
      <c r="E13" s="137"/>
      <c r="F13" s="102"/>
      <c r="G13" s="102"/>
      <c r="H13" s="127" t="s">
        <v>233</v>
      </c>
      <c r="I13" s="102"/>
      <c r="J13" s="128"/>
      <c r="K13" s="128"/>
      <c r="L13" s="129"/>
    </row>
    <row r="14" spans="1:12" s="159" customFormat="1" ht="15" customHeight="1">
      <c r="A14" s="160"/>
      <c r="B14" s="160"/>
      <c r="C14" s="160"/>
      <c r="D14" s="160"/>
      <c r="E14" s="160"/>
      <c r="F14" s="153">
        <v>1</v>
      </c>
      <c r="G14" s="153">
        <v>1</v>
      </c>
      <c r="H14" s="162" t="s">
        <v>234</v>
      </c>
      <c r="I14" s="153" t="s">
        <v>9</v>
      </c>
      <c r="J14" s="154" t="s">
        <v>235</v>
      </c>
      <c r="K14" s="154" t="s">
        <v>426</v>
      </c>
      <c r="L14" s="161" t="s">
        <v>454</v>
      </c>
    </row>
    <row r="15" spans="1:12" s="159" customFormat="1" ht="15" customHeight="1">
      <c r="A15" s="160"/>
      <c r="B15" s="160"/>
      <c r="C15" s="160"/>
      <c r="D15" s="160"/>
      <c r="E15" s="160"/>
      <c r="F15" s="153"/>
      <c r="G15" s="153"/>
      <c r="H15" s="162"/>
      <c r="I15" s="153"/>
      <c r="J15" s="154"/>
      <c r="K15" s="154"/>
      <c r="L15" s="161"/>
    </row>
    <row r="16" spans="1:12" s="141" customFormat="1" ht="15" customHeight="1">
      <c r="A16" s="137"/>
      <c r="B16" s="137"/>
      <c r="C16" s="137"/>
      <c r="D16" s="137"/>
      <c r="E16" s="137"/>
      <c r="F16" s="102"/>
      <c r="G16" s="102"/>
      <c r="H16" s="127" t="s">
        <v>236</v>
      </c>
      <c r="I16" s="102"/>
      <c r="J16" s="128"/>
      <c r="K16" s="128"/>
      <c r="L16" s="129"/>
    </row>
    <row r="17" spans="1:12" s="159" customFormat="1" ht="15" customHeight="1">
      <c r="A17" s="160"/>
      <c r="B17" s="160"/>
      <c r="C17" s="160"/>
      <c r="D17" s="160"/>
      <c r="E17" s="160"/>
      <c r="F17" s="153">
        <v>1</v>
      </c>
      <c r="G17" s="153">
        <v>1</v>
      </c>
      <c r="H17" s="162" t="s">
        <v>237</v>
      </c>
      <c r="I17" s="153" t="s">
        <v>10</v>
      </c>
      <c r="J17" s="154" t="s">
        <v>238</v>
      </c>
      <c r="K17" s="154" t="s">
        <v>427</v>
      </c>
      <c r="L17" s="161"/>
    </row>
    <row r="18" spans="1:12" s="159" customFormat="1" ht="15" customHeight="1">
      <c r="A18" s="160"/>
      <c r="B18" s="160"/>
      <c r="C18" s="160"/>
      <c r="D18" s="160"/>
      <c r="E18" s="160"/>
      <c r="F18" s="153">
        <v>1</v>
      </c>
      <c r="G18" s="153">
        <v>1</v>
      </c>
      <c r="H18" s="163" t="s">
        <v>239</v>
      </c>
      <c r="I18" s="153" t="s">
        <v>10</v>
      </c>
      <c r="J18" s="154" t="s">
        <v>238</v>
      </c>
      <c r="K18" s="154" t="s">
        <v>427</v>
      </c>
      <c r="L18" s="161"/>
    </row>
    <row r="19" spans="1:12" s="159" customFormat="1" ht="15" customHeight="1">
      <c r="A19" s="160"/>
      <c r="B19" s="160"/>
      <c r="C19" s="160"/>
      <c r="D19" s="160"/>
      <c r="E19" s="160"/>
      <c r="F19" s="153">
        <v>2</v>
      </c>
      <c r="G19" s="153">
        <v>2</v>
      </c>
      <c r="H19" s="163" t="s">
        <v>240</v>
      </c>
      <c r="I19" s="153" t="s">
        <v>10</v>
      </c>
      <c r="J19" s="154" t="s">
        <v>238</v>
      </c>
      <c r="K19" s="154" t="s">
        <v>427</v>
      </c>
      <c r="L19" s="161" t="s">
        <v>354</v>
      </c>
    </row>
    <row r="20" spans="1:12" s="164" customFormat="1" ht="15" customHeight="1">
      <c r="A20" s="160"/>
      <c r="B20" s="160"/>
      <c r="C20" s="160"/>
      <c r="D20" s="160"/>
      <c r="E20" s="160"/>
      <c r="F20" s="153">
        <v>1</v>
      </c>
      <c r="G20" s="153">
        <v>1</v>
      </c>
      <c r="H20" s="163" t="s">
        <v>241</v>
      </c>
      <c r="I20" s="153" t="s">
        <v>10</v>
      </c>
      <c r="J20" s="154" t="s">
        <v>238</v>
      </c>
      <c r="K20" s="154" t="s">
        <v>427</v>
      </c>
      <c r="L20" s="161" t="s">
        <v>454</v>
      </c>
    </row>
    <row r="21" spans="1:12" s="164" customFormat="1" ht="15" customHeight="1">
      <c r="A21" s="160"/>
      <c r="B21" s="160"/>
      <c r="C21" s="160"/>
      <c r="D21" s="160"/>
      <c r="E21" s="160"/>
      <c r="F21" s="153"/>
      <c r="G21" s="153"/>
      <c r="H21" s="163"/>
      <c r="I21" s="153"/>
      <c r="J21" s="154"/>
      <c r="K21" s="154"/>
      <c r="L21" s="161"/>
    </row>
    <row r="22" spans="1:13" ht="15" customHeight="1">
      <c r="A22" s="137"/>
      <c r="B22" s="137"/>
      <c r="C22" s="137"/>
      <c r="D22" s="137"/>
      <c r="E22" s="137"/>
      <c r="F22" s="102"/>
      <c r="G22" s="102"/>
      <c r="H22" s="127" t="s">
        <v>242</v>
      </c>
      <c r="I22" s="102"/>
      <c r="J22" s="128"/>
      <c r="K22" s="128"/>
      <c r="L22" s="129"/>
      <c r="M22" s="103"/>
    </row>
    <row r="23" spans="1:12" s="164" customFormat="1" ht="15" customHeight="1">
      <c r="A23" s="160"/>
      <c r="B23" s="160"/>
      <c r="C23" s="160"/>
      <c r="D23" s="160"/>
      <c r="E23" s="160"/>
      <c r="F23" s="153">
        <v>1</v>
      </c>
      <c r="G23" s="153">
        <v>1</v>
      </c>
      <c r="H23" s="162" t="s">
        <v>243</v>
      </c>
      <c r="I23" s="153" t="s">
        <v>9</v>
      </c>
      <c r="J23" s="154" t="s">
        <v>244</v>
      </c>
      <c r="K23" s="154" t="s">
        <v>118</v>
      </c>
      <c r="L23" s="161"/>
    </row>
    <row r="24" spans="1:12" s="164" customFormat="1" ht="15" customHeight="1">
      <c r="A24" s="160"/>
      <c r="B24" s="160"/>
      <c r="C24" s="160"/>
      <c r="D24" s="160"/>
      <c r="E24" s="160"/>
      <c r="F24" s="153">
        <v>1</v>
      </c>
      <c r="G24" s="153">
        <v>1</v>
      </c>
      <c r="H24" s="162" t="s">
        <v>245</v>
      </c>
      <c r="I24" s="153" t="s">
        <v>10</v>
      </c>
      <c r="J24" s="154" t="s">
        <v>246</v>
      </c>
      <c r="K24" s="154" t="s">
        <v>39</v>
      </c>
      <c r="L24" s="161" t="s">
        <v>454</v>
      </c>
    </row>
    <row r="25" spans="1:12" s="164" customFormat="1" ht="15" customHeight="1">
      <c r="A25" s="160"/>
      <c r="B25" s="160"/>
      <c r="C25" s="160"/>
      <c r="D25" s="160"/>
      <c r="E25" s="160"/>
      <c r="F25" s="153"/>
      <c r="G25" s="153"/>
      <c r="H25" s="162"/>
      <c r="I25" s="153"/>
      <c r="J25" s="154"/>
      <c r="K25" s="154"/>
      <c r="L25" s="161"/>
    </row>
    <row r="26" spans="1:13" ht="15" customHeight="1">
      <c r="A26" s="137"/>
      <c r="B26" s="137"/>
      <c r="C26" s="137"/>
      <c r="D26" s="137"/>
      <c r="E26" s="137"/>
      <c r="F26" s="104"/>
      <c r="G26" s="104"/>
      <c r="H26" s="130" t="s">
        <v>247</v>
      </c>
      <c r="I26" s="147"/>
      <c r="J26" s="128"/>
      <c r="K26" s="128"/>
      <c r="L26" s="129"/>
      <c r="M26" s="103"/>
    </row>
    <row r="27" spans="1:12" s="164" customFormat="1" ht="15" customHeight="1">
      <c r="A27" s="160"/>
      <c r="B27" s="160"/>
      <c r="C27" s="160"/>
      <c r="D27" s="160"/>
      <c r="E27" s="160"/>
      <c r="F27" s="153">
        <v>4</v>
      </c>
      <c r="G27" s="153">
        <v>4</v>
      </c>
      <c r="H27" s="163" t="s">
        <v>248</v>
      </c>
      <c r="I27" s="166" t="s">
        <v>9</v>
      </c>
      <c r="J27" s="154" t="s">
        <v>249</v>
      </c>
      <c r="K27" s="154" t="s">
        <v>118</v>
      </c>
      <c r="L27" s="161"/>
    </row>
    <row r="28" spans="1:12" s="164" customFormat="1" ht="15" customHeight="1">
      <c r="A28" s="160"/>
      <c r="B28" s="160"/>
      <c r="C28" s="160"/>
      <c r="D28" s="160"/>
      <c r="E28" s="160"/>
      <c r="F28" s="153"/>
      <c r="G28" s="153"/>
      <c r="H28" s="163"/>
      <c r="I28" s="166"/>
      <c r="J28" s="154"/>
      <c r="K28" s="154"/>
      <c r="L28" s="161"/>
    </row>
    <row r="29" spans="1:13" ht="15" customHeight="1">
      <c r="A29" s="137"/>
      <c r="B29" s="137"/>
      <c r="C29" s="137"/>
      <c r="D29" s="137"/>
      <c r="E29" s="137"/>
      <c r="F29" s="104"/>
      <c r="G29" s="104"/>
      <c r="H29" s="131" t="s">
        <v>250</v>
      </c>
      <c r="I29" s="102"/>
      <c r="J29" s="128"/>
      <c r="K29" s="128"/>
      <c r="L29" s="129"/>
      <c r="M29" s="103"/>
    </row>
    <row r="30" spans="1:12" s="164" customFormat="1" ht="15" customHeight="1">
      <c r="A30" s="160"/>
      <c r="B30" s="160"/>
      <c r="C30" s="160"/>
      <c r="D30" s="160"/>
      <c r="E30" s="160"/>
      <c r="F30" s="153">
        <v>1</v>
      </c>
      <c r="G30" s="153">
        <v>1</v>
      </c>
      <c r="H30" s="163" t="s">
        <v>251</v>
      </c>
      <c r="I30" s="153" t="s">
        <v>9</v>
      </c>
      <c r="J30" s="154" t="s">
        <v>249</v>
      </c>
      <c r="K30" s="154" t="s">
        <v>118</v>
      </c>
      <c r="L30" s="167" t="s">
        <v>454</v>
      </c>
    </row>
    <row r="31" spans="1:12" s="164" customFormat="1" ht="15" customHeight="1">
      <c r="A31" s="160"/>
      <c r="B31" s="160"/>
      <c r="C31" s="160"/>
      <c r="D31" s="160"/>
      <c r="E31" s="160"/>
      <c r="F31" s="153">
        <v>1</v>
      </c>
      <c r="G31" s="153">
        <v>1</v>
      </c>
      <c r="H31" s="163" t="s">
        <v>252</v>
      </c>
      <c r="I31" s="153" t="s">
        <v>10</v>
      </c>
      <c r="J31" s="154" t="s">
        <v>253</v>
      </c>
      <c r="K31" s="154" t="s">
        <v>39</v>
      </c>
      <c r="L31" s="161"/>
    </row>
    <row r="32" spans="1:12" s="164" customFormat="1" ht="15" customHeight="1">
      <c r="A32" s="255"/>
      <c r="B32" s="255"/>
      <c r="C32" s="255"/>
      <c r="D32" s="255"/>
      <c r="E32" s="255"/>
      <c r="F32" s="256"/>
      <c r="G32" s="256"/>
      <c r="H32" s="251"/>
      <c r="I32" s="256"/>
      <c r="J32" s="253"/>
      <c r="K32" s="253"/>
      <c r="L32" s="257"/>
    </row>
    <row r="33" spans="1:12" s="140" customFormat="1" ht="15" customHeight="1">
      <c r="A33" s="332" t="s">
        <v>349</v>
      </c>
      <c r="B33" s="333"/>
      <c r="C33" s="332" t="s">
        <v>350</v>
      </c>
      <c r="D33" s="349"/>
      <c r="E33" s="333"/>
      <c r="F33" s="340" t="s">
        <v>351</v>
      </c>
      <c r="G33" s="341"/>
      <c r="H33" s="329" t="s">
        <v>229</v>
      </c>
      <c r="I33" s="329" t="s">
        <v>230</v>
      </c>
      <c r="J33" s="329" t="s">
        <v>231</v>
      </c>
      <c r="K33" s="346" t="s">
        <v>352</v>
      </c>
      <c r="L33" s="329" t="s">
        <v>7</v>
      </c>
    </row>
    <row r="34" spans="1:14" s="141" customFormat="1" ht="12">
      <c r="A34" s="334"/>
      <c r="B34" s="335"/>
      <c r="C34" s="334"/>
      <c r="D34" s="350"/>
      <c r="E34" s="335"/>
      <c r="F34" s="342"/>
      <c r="G34" s="343"/>
      <c r="H34" s="330"/>
      <c r="I34" s="330"/>
      <c r="J34" s="330"/>
      <c r="K34" s="347"/>
      <c r="L34" s="330"/>
      <c r="M34" s="152"/>
      <c r="N34" s="152"/>
    </row>
    <row r="35" spans="1:12" s="140" customFormat="1" ht="12">
      <c r="A35" s="334"/>
      <c r="B35" s="335"/>
      <c r="C35" s="334"/>
      <c r="D35" s="350"/>
      <c r="E35" s="335"/>
      <c r="F35" s="342"/>
      <c r="G35" s="343"/>
      <c r="H35" s="330"/>
      <c r="I35" s="330"/>
      <c r="J35" s="330"/>
      <c r="K35" s="347"/>
      <c r="L35" s="330"/>
    </row>
    <row r="36" spans="1:12" s="141" customFormat="1" ht="12">
      <c r="A36" s="334"/>
      <c r="B36" s="335"/>
      <c r="C36" s="334"/>
      <c r="D36" s="350"/>
      <c r="E36" s="335"/>
      <c r="F36" s="344"/>
      <c r="G36" s="345"/>
      <c r="H36" s="330"/>
      <c r="I36" s="330"/>
      <c r="J36" s="330"/>
      <c r="K36" s="347"/>
      <c r="L36" s="330"/>
    </row>
    <row r="37" spans="1:12" s="141" customFormat="1" ht="20.25" customHeight="1">
      <c r="A37" s="336"/>
      <c r="B37" s="337"/>
      <c r="C37" s="336"/>
      <c r="D37" s="351"/>
      <c r="E37" s="337"/>
      <c r="F37" s="174" t="s">
        <v>232</v>
      </c>
      <c r="G37" s="174" t="s">
        <v>189</v>
      </c>
      <c r="H37" s="331"/>
      <c r="I37" s="331"/>
      <c r="J37" s="331"/>
      <c r="K37" s="348"/>
      <c r="L37" s="331"/>
    </row>
    <row r="38" spans="1:12" s="164" customFormat="1" ht="15" customHeight="1">
      <c r="A38" s="160"/>
      <c r="B38" s="160"/>
      <c r="C38" s="160"/>
      <c r="D38" s="160"/>
      <c r="E38" s="160"/>
      <c r="F38" s="153"/>
      <c r="G38" s="153"/>
      <c r="H38" s="163" t="s">
        <v>362</v>
      </c>
      <c r="I38" s="153"/>
      <c r="J38" s="154"/>
      <c r="K38" s="154"/>
      <c r="L38" s="161"/>
    </row>
    <row r="39" spans="1:12" s="164" customFormat="1" ht="15" customHeight="1">
      <c r="A39" s="160"/>
      <c r="B39" s="160"/>
      <c r="C39" s="160"/>
      <c r="D39" s="160"/>
      <c r="E39" s="160"/>
      <c r="F39" s="153"/>
      <c r="G39" s="153"/>
      <c r="H39" s="163"/>
      <c r="I39" s="153"/>
      <c r="J39" s="154"/>
      <c r="K39" s="154"/>
      <c r="L39" s="161"/>
    </row>
    <row r="40" spans="1:13" ht="15" customHeight="1">
      <c r="A40" s="137"/>
      <c r="B40" s="137"/>
      <c r="C40" s="137"/>
      <c r="D40" s="137"/>
      <c r="E40" s="137"/>
      <c r="F40" s="102"/>
      <c r="G40" s="102"/>
      <c r="H40" s="132" t="s">
        <v>254</v>
      </c>
      <c r="I40" s="148"/>
      <c r="J40" s="128"/>
      <c r="K40" s="128"/>
      <c r="L40" s="129"/>
      <c r="M40" s="103"/>
    </row>
    <row r="41" spans="1:12" s="164" customFormat="1" ht="15" customHeight="1">
      <c r="A41" s="160"/>
      <c r="B41" s="160"/>
      <c r="C41" s="160"/>
      <c r="D41" s="160"/>
      <c r="E41" s="160"/>
      <c r="F41" s="153">
        <v>1</v>
      </c>
      <c r="G41" s="168">
        <v>1</v>
      </c>
      <c r="H41" s="163" t="s">
        <v>255</v>
      </c>
      <c r="I41" s="166" t="s">
        <v>9</v>
      </c>
      <c r="J41" s="154" t="s">
        <v>244</v>
      </c>
      <c r="K41" s="154" t="s">
        <v>118</v>
      </c>
      <c r="L41" s="161" t="s">
        <v>454</v>
      </c>
    </row>
    <row r="42" spans="1:12" s="164" customFormat="1" ht="15" customHeight="1">
      <c r="A42" s="160"/>
      <c r="B42" s="160"/>
      <c r="C42" s="160"/>
      <c r="D42" s="160"/>
      <c r="E42" s="160"/>
      <c r="F42" s="153">
        <v>6</v>
      </c>
      <c r="G42" s="153">
        <v>6</v>
      </c>
      <c r="H42" s="163" t="s">
        <v>255</v>
      </c>
      <c r="I42" s="153" t="s">
        <v>10</v>
      </c>
      <c r="J42" s="154" t="s">
        <v>246</v>
      </c>
      <c r="K42" s="154" t="s">
        <v>39</v>
      </c>
      <c r="L42" s="161" t="s">
        <v>355</v>
      </c>
    </row>
    <row r="43" spans="1:12" s="164" customFormat="1" ht="15" customHeight="1">
      <c r="A43" s="160"/>
      <c r="B43" s="160"/>
      <c r="C43" s="160"/>
      <c r="D43" s="160"/>
      <c r="E43" s="160"/>
      <c r="F43" s="153">
        <v>4</v>
      </c>
      <c r="G43" s="153">
        <v>4</v>
      </c>
      <c r="H43" s="163" t="s">
        <v>256</v>
      </c>
      <c r="I43" s="153" t="s">
        <v>9</v>
      </c>
      <c r="J43" s="154" t="s">
        <v>244</v>
      </c>
      <c r="K43" s="154" t="s">
        <v>118</v>
      </c>
      <c r="L43" s="161" t="s">
        <v>357</v>
      </c>
    </row>
    <row r="44" spans="1:12" s="164" customFormat="1" ht="15" customHeight="1">
      <c r="A44" s="160"/>
      <c r="B44" s="160"/>
      <c r="C44" s="160"/>
      <c r="D44" s="160"/>
      <c r="E44" s="160"/>
      <c r="F44" s="153">
        <v>4</v>
      </c>
      <c r="G44" s="153">
        <v>4</v>
      </c>
      <c r="H44" s="163" t="s">
        <v>256</v>
      </c>
      <c r="I44" s="153" t="s">
        <v>10</v>
      </c>
      <c r="J44" s="154" t="s">
        <v>246</v>
      </c>
      <c r="K44" s="154" t="s">
        <v>39</v>
      </c>
      <c r="L44" s="161"/>
    </row>
    <row r="45" spans="1:12" s="164" customFormat="1" ht="15" customHeight="1">
      <c r="A45" s="160"/>
      <c r="B45" s="160"/>
      <c r="C45" s="160"/>
      <c r="D45" s="160"/>
      <c r="E45" s="160"/>
      <c r="F45" s="153">
        <v>4</v>
      </c>
      <c r="G45" s="153">
        <v>4</v>
      </c>
      <c r="H45" s="163" t="s">
        <v>257</v>
      </c>
      <c r="I45" s="169" t="s">
        <v>10</v>
      </c>
      <c r="J45" s="154" t="s">
        <v>246</v>
      </c>
      <c r="K45" s="154" t="s">
        <v>39</v>
      </c>
      <c r="L45" s="161" t="s">
        <v>358</v>
      </c>
    </row>
    <row r="46" spans="1:12" s="164" customFormat="1" ht="15" customHeight="1">
      <c r="A46" s="160"/>
      <c r="B46" s="160"/>
      <c r="C46" s="160"/>
      <c r="D46" s="160"/>
      <c r="E46" s="160"/>
      <c r="F46" s="153"/>
      <c r="G46" s="153"/>
      <c r="H46" s="163"/>
      <c r="I46" s="169"/>
      <c r="J46" s="154"/>
      <c r="K46" s="154"/>
      <c r="L46" s="161"/>
    </row>
    <row r="47" spans="1:13" ht="15" customHeight="1">
      <c r="A47" s="137"/>
      <c r="B47" s="137"/>
      <c r="C47" s="137"/>
      <c r="D47" s="137"/>
      <c r="E47" s="137"/>
      <c r="F47" s="102"/>
      <c r="G47" s="133"/>
      <c r="H47" s="146" t="s">
        <v>258</v>
      </c>
      <c r="I47" s="102"/>
      <c r="J47" s="128"/>
      <c r="K47" s="128"/>
      <c r="L47" s="129"/>
      <c r="M47" s="103"/>
    </row>
    <row r="48" spans="1:12" s="164" customFormat="1" ht="15" customHeight="1">
      <c r="A48" s="171"/>
      <c r="B48" s="171"/>
      <c r="C48" s="171"/>
      <c r="D48" s="171"/>
      <c r="E48" s="171"/>
      <c r="F48" s="153">
        <v>2</v>
      </c>
      <c r="G48" s="153">
        <v>2</v>
      </c>
      <c r="H48" s="163" t="s">
        <v>259</v>
      </c>
      <c r="I48" s="153" t="s">
        <v>10</v>
      </c>
      <c r="J48" s="154" t="s">
        <v>260</v>
      </c>
      <c r="K48" s="154" t="s">
        <v>37</v>
      </c>
      <c r="L48" s="161"/>
    </row>
    <row r="49" spans="1:12" s="164" customFormat="1" ht="15" customHeight="1">
      <c r="A49" s="171"/>
      <c r="B49" s="171"/>
      <c r="C49" s="171"/>
      <c r="D49" s="171"/>
      <c r="E49" s="171"/>
      <c r="F49" s="153">
        <v>5</v>
      </c>
      <c r="G49" s="153">
        <v>5</v>
      </c>
      <c r="H49" s="162" t="s">
        <v>261</v>
      </c>
      <c r="I49" s="153" t="s">
        <v>11</v>
      </c>
      <c r="J49" s="154" t="s">
        <v>262</v>
      </c>
      <c r="K49" s="154" t="s">
        <v>29</v>
      </c>
      <c r="L49" s="161" t="s">
        <v>356</v>
      </c>
    </row>
    <row r="50" spans="1:12" s="164" customFormat="1" ht="15" customHeight="1">
      <c r="A50" s="171"/>
      <c r="B50" s="171"/>
      <c r="C50" s="171"/>
      <c r="D50" s="171"/>
      <c r="E50" s="171"/>
      <c r="F50" s="153"/>
      <c r="G50" s="153"/>
      <c r="H50" s="162"/>
      <c r="I50" s="153"/>
      <c r="J50" s="154"/>
      <c r="K50" s="154"/>
      <c r="L50" s="161"/>
    </row>
    <row r="51" spans="1:13" ht="15" customHeight="1">
      <c r="A51" s="172"/>
      <c r="B51" s="172"/>
      <c r="C51" s="172"/>
      <c r="D51" s="172"/>
      <c r="E51" s="172"/>
      <c r="F51" s="102"/>
      <c r="G51" s="142"/>
      <c r="H51" s="132" t="s">
        <v>263</v>
      </c>
      <c r="I51" s="134"/>
      <c r="J51" s="149"/>
      <c r="K51" s="149"/>
      <c r="L51" s="134"/>
      <c r="M51" s="103"/>
    </row>
    <row r="52" spans="1:12" s="164" customFormat="1" ht="15" customHeight="1">
      <c r="A52" s="171"/>
      <c r="B52" s="171"/>
      <c r="C52" s="171"/>
      <c r="D52" s="171"/>
      <c r="E52" s="171"/>
      <c r="F52" s="165">
        <v>2</v>
      </c>
      <c r="G52" s="165">
        <v>2</v>
      </c>
      <c r="H52" s="163" t="s">
        <v>264</v>
      </c>
      <c r="I52" s="169" t="s">
        <v>8</v>
      </c>
      <c r="J52" s="154" t="s">
        <v>265</v>
      </c>
      <c r="K52" s="154" t="s">
        <v>41</v>
      </c>
      <c r="L52" s="170"/>
    </row>
    <row r="53" spans="1:12" s="164" customFormat="1" ht="15" customHeight="1">
      <c r="A53" s="171"/>
      <c r="B53" s="171"/>
      <c r="C53" s="171"/>
      <c r="D53" s="171"/>
      <c r="E53" s="171"/>
      <c r="F53" s="165"/>
      <c r="G53" s="165"/>
      <c r="H53" s="163"/>
      <c r="I53" s="169"/>
      <c r="J53" s="154"/>
      <c r="K53" s="154"/>
      <c r="L53" s="170"/>
    </row>
    <row r="54" spans="1:12" s="164" customFormat="1" ht="15" customHeight="1" thickBot="1">
      <c r="A54" s="171"/>
      <c r="B54" s="171"/>
      <c r="C54" s="171"/>
      <c r="D54" s="171"/>
      <c r="E54" s="171"/>
      <c r="F54" s="258">
        <f>SUM(F14:F53)</f>
        <v>42</v>
      </c>
      <c r="G54" s="258">
        <f>SUM(G14:G53)</f>
        <v>42</v>
      </c>
      <c r="H54" s="175" t="s">
        <v>363</v>
      </c>
      <c r="I54" s="169"/>
      <c r="J54" s="154"/>
      <c r="K54" s="154"/>
      <c r="L54" s="170"/>
    </row>
    <row r="55" spans="1:12" s="164" customFormat="1" ht="15" customHeight="1">
      <c r="A55" s="171"/>
      <c r="B55" s="171"/>
      <c r="C55" s="171"/>
      <c r="D55" s="171"/>
      <c r="E55" s="171"/>
      <c r="F55" s="153"/>
      <c r="G55" s="153"/>
      <c r="H55" s="163"/>
      <c r="I55" s="169"/>
      <c r="J55" s="154"/>
      <c r="K55" s="154"/>
      <c r="L55" s="170"/>
    </row>
    <row r="56" spans="1:12" s="164" customFormat="1" ht="15" customHeight="1">
      <c r="A56" s="171"/>
      <c r="B56" s="171"/>
      <c r="C56" s="171"/>
      <c r="D56" s="171"/>
      <c r="E56" s="171"/>
      <c r="F56" s="153">
        <v>100</v>
      </c>
      <c r="G56" s="153">
        <v>100</v>
      </c>
      <c r="H56" s="163" t="s">
        <v>425</v>
      </c>
      <c r="I56" s="169"/>
      <c r="J56" s="154"/>
      <c r="K56" s="154" t="s">
        <v>428</v>
      </c>
      <c r="L56" s="170"/>
    </row>
    <row r="57" spans="1:12" s="164" customFormat="1" ht="15" customHeight="1">
      <c r="A57" s="171"/>
      <c r="B57" s="171"/>
      <c r="C57" s="171"/>
      <c r="D57" s="171"/>
      <c r="E57" s="171"/>
      <c r="F57" s="153"/>
      <c r="G57" s="153"/>
      <c r="H57" s="163"/>
      <c r="I57" s="169"/>
      <c r="J57" s="154"/>
      <c r="K57" s="154"/>
      <c r="L57" s="170"/>
    </row>
    <row r="58" spans="1:12" s="164" customFormat="1" ht="15" customHeight="1" thickBot="1">
      <c r="A58" s="171"/>
      <c r="B58" s="171"/>
      <c r="C58" s="171"/>
      <c r="D58" s="171"/>
      <c r="E58" s="171"/>
      <c r="F58" s="286">
        <f>F54+F56</f>
        <v>142</v>
      </c>
      <c r="G58" s="286">
        <f>G54+G56</f>
        <v>142</v>
      </c>
      <c r="H58" s="287" t="s">
        <v>429</v>
      </c>
      <c r="I58" s="169"/>
      <c r="J58" s="154"/>
      <c r="K58" s="154"/>
      <c r="L58" s="170"/>
    </row>
    <row r="59" spans="1:12" s="164" customFormat="1" ht="15" customHeight="1" thickTop="1">
      <c r="A59" s="171"/>
      <c r="B59" s="171"/>
      <c r="C59" s="171"/>
      <c r="D59" s="171"/>
      <c r="E59" s="171"/>
      <c r="F59" s="165"/>
      <c r="G59" s="165"/>
      <c r="H59" s="163"/>
      <c r="I59" s="169"/>
      <c r="J59" s="154"/>
      <c r="K59" s="154"/>
      <c r="L59" s="170"/>
    </row>
    <row r="60" spans="1:12" s="164" customFormat="1" ht="15" customHeight="1">
      <c r="A60" s="171"/>
      <c r="B60" s="171"/>
      <c r="C60" s="171"/>
      <c r="D60" s="171"/>
      <c r="E60" s="171"/>
      <c r="F60" s="165"/>
      <c r="G60" s="165"/>
      <c r="H60" s="163"/>
      <c r="I60" s="169"/>
      <c r="J60" s="154"/>
      <c r="K60" s="154"/>
      <c r="L60" s="170"/>
    </row>
    <row r="61" spans="1:12" s="164" customFormat="1" ht="15" customHeight="1">
      <c r="A61" s="171"/>
      <c r="B61" s="171"/>
      <c r="C61" s="171"/>
      <c r="D61" s="171"/>
      <c r="E61" s="171"/>
      <c r="F61" s="165"/>
      <c r="G61" s="165"/>
      <c r="H61" s="163"/>
      <c r="I61" s="169"/>
      <c r="J61" s="154"/>
      <c r="K61" s="154"/>
      <c r="L61" s="170"/>
    </row>
    <row r="62" spans="1:12" s="164" customFormat="1" ht="15" customHeight="1">
      <c r="A62" s="171"/>
      <c r="B62" s="171"/>
      <c r="C62" s="171"/>
      <c r="D62" s="171"/>
      <c r="E62" s="171"/>
      <c r="F62" s="165"/>
      <c r="G62" s="165"/>
      <c r="H62" s="163"/>
      <c r="I62" s="169"/>
      <c r="J62" s="154"/>
      <c r="K62" s="154"/>
      <c r="L62" s="170"/>
    </row>
    <row r="63" spans="1:12" s="164" customFormat="1" ht="15" customHeight="1">
      <c r="A63" s="171"/>
      <c r="B63" s="171"/>
      <c r="C63" s="171"/>
      <c r="D63" s="171"/>
      <c r="E63" s="171"/>
      <c r="F63" s="165"/>
      <c r="G63" s="165"/>
      <c r="H63" s="163"/>
      <c r="I63" s="169"/>
      <c r="J63" s="154"/>
      <c r="K63" s="154"/>
      <c r="L63" s="170"/>
    </row>
    <row r="64" spans="1:12" s="164" customFormat="1" ht="15" customHeight="1">
      <c r="A64" s="249"/>
      <c r="B64" s="249"/>
      <c r="C64" s="249"/>
      <c r="D64" s="249"/>
      <c r="E64" s="249"/>
      <c r="F64" s="250"/>
      <c r="G64" s="250"/>
      <c r="H64" s="251"/>
      <c r="I64" s="252"/>
      <c r="J64" s="253"/>
      <c r="K64" s="253"/>
      <c r="L64" s="254"/>
    </row>
    <row r="65" spans="6:13" ht="14.25">
      <c r="F65" s="103"/>
      <c r="G65" s="103"/>
      <c r="H65" s="103"/>
      <c r="I65" s="103"/>
      <c r="J65" s="103"/>
      <c r="K65" s="103"/>
      <c r="L65" s="103"/>
      <c r="M65" s="103"/>
    </row>
    <row r="66" spans="1:13" ht="14.25">
      <c r="A66" s="103"/>
      <c r="C66" s="103"/>
      <c r="F66" s="103"/>
      <c r="G66" s="103"/>
      <c r="H66" s="103"/>
      <c r="I66" s="103"/>
      <c r="J66" s="103"/>
      <c r="K66" s="103"/>
      <c r="L66" s="103"/>
      <c r="M66" s="103"/>
    </row>
    <row r="67" spans="6:13" ht="14.25">
      <c r="F67" s="103"/>
      <c r="G67" s="103"/>
      <c r="H67" s="103"/>
      <c r="I67" s="103"/>
      <c r="J67" s="103"/>
      <c r="K67" s="103"/>
      <c r="L67" s="103"/>
      <c r="M67" s="103"/>
    </row>
    <row r="68" spans="6:13" ht="14.25">
      <c r="F68" s="103"/>
      <c r="G68" s="103"/>
      <c r="H68" s="103"/>
      <c r="I68" s="103"/>
      <c r="J68" s="103"/>
      <c r="K68" s="103"/>
      <c r="L68" s="103"/>
      <c r="M68" s="103"/>
    </row>
    <row r="69" spans="6:13" ht="14.25">
      <c r="F69" s="103"/>
      <c r="G69" s="103"/>
      <c r="H69" s="103"/>
      <c r="I69" s="103"/>
      <c r="J69" s="103"/>
      <c r="K69" s="103"/>
      <c r="L69" s="103"/>
      <c r="M69" s="103"/>
    </row>
    <row r="70" spans="6:13" ht="14.25">
      <c r="F70" s="103"/>
      <c r="G70" s="103"/>
      <c r="H70" s="103"/>
      <c r="I70" s="103"/>
      <c r="J70" s="103"/>
      <c r="K70" s="103"/>
      <c r="L70" s="103"/>
      <c r="M70" s="103"/>
    </row>
    <row r="71" spans="6:13" ht="14.25">
      <c r="F71" s="103"/>
      <c r="G71" s="103"/>
      <c r="H71" s="103"/>
      <c r="I71" s="103"/>
      <c r="J71" s="103"/>
      <c r="K71" s="103"/>
      <c r="L71" s="103"/>
      <c r="M71" s="103"/>
    </row>
    <row r="72" spans="6:13" ht="14.25">
      <c r="F72" s="103"/>
      <c r="G72" s="103"/>
      <c r="H72" s="103"/>
      <c r="I72" s="103"/>
      <c r="J72" s="103"/>
      <c r="K72" s="103"/>
      <c r="L72" s="103"/>
      <c r="M72" s="103"/>
    </row>
    <row r="73" spans="1:22" s="105" customFormat="1" ht="14.25">
      <c r="A73" s="139"/>
      <c r="B73" s="139"/>
      <c r="C73" s="139"/>
      <c r="D73" s="139"/>
      <c r="E73" s="139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</row>
    <row r="74" spans="6:13" ht="14.25">
      <c r="F74" s="103"/>
      <c r="G74" s="103"/>
      <c r="H74" s="103"/>
      <c r="I74" s="103"/>
      <c r="J74" s="103"/>
      <c r="K74" s="103"/>
      <c r="L74" s="103"/>
      <c r="M74" s="103"/>
    </row>
    <row r="75" spans="6:13" ht="14.25">
      <c r="F75" s="103"/>
      <c r="G75" s="103"/>
      <c r="H75" s="103"/>
      <c r="I75" s="103"/>
      <c r="J75" s="103"/>
      <c r="K75" s="103"/>
      <c r="L75" s="103"/>
      <c r="M75" s="103"/>
    </row>
    <row r="76" spans="6:13" ht="14.25">
      <c r="F76" s="103"/>
      <c r="G76" s="103"/>
      <c r="H76" s="103"/>
      <c r="I76" s="103"/>
      <c r="J76" s="103"/>
      <c r="K76" s="103"/>
      <c r="L76" s="103"/>
      <c r="M76" s="103"/>
    </row>
    <row r="77" spans="6:13" ht="14.25">
      <c r="F77" s="103"/>
      <c r="G77" s="103"/>
      <c r="H77" s="103"/>
      <c r="I77" s="103"/>
      <c r="J77" s="103"/>
      <c r="K77" s="103"/>
      <c r="L77" s="103"/>
      <c r="M77" s="103"/>
    </row>
    <row r="78" spans="6:13" ht="14.25">
      <c r="F78" s="103"/>
      <c r="G78" s="103"/>
      <c r="H78" s="103"/>
      <c r="I78" s="103"/>
      <c r="J78" s="103"/>
      <c r="K78" s="103"/>
      <c r="L78" s="103"/>
      <c r="M78" s="103"/>
    </row>
    <row r="79" spans="6:13" ht="14.25">
      <c r="F79" s="103"/>
      <c r="G79" s="103"/>
      <c r="H79" s="103"/>
      <c r="I79" s="103"/>
      <c r="J79" s="103"/>
      <c r="K79" s="103"/>
      <c r="L79" s="103"/>
      <c r="M79" s="103"/>
    </row>
    <row r="80" spans="6:13" ht="14.25">
      <c r="F80" s="103"/>
      <c r="G80" s="103"/>
      <c r="H80" s="103"/>
      <c r="I80" s="103"/>
      <c r="J80" s="103"/>
      <c r="K80" s="103"/>
      <c r="L80" s="103"/>
      <c r="M80" s="103"/>
    </row>
    <row r="81" spans="6:13" ht="14.25">
      <c r="F81" s="103"/>
      <c r="G81" s="103"/>
      <c r="H81" s="103"/>
      <c r="I81" s="103"/>
      <c r="J81" s="103"/>
      <c r="K81" s="103"/>
      <c r="L81" s="103"/>
      <c r="M81" s="103"/>
    </row>
    <row r="82" spans="6:13" ht="14.25">
      <c r="F82" s="103"/>
      <c r="G82" s="103"/>
      <c r="H82" s="103"/>
      <c r="I82" s="103"/>
      <c r="J82" s="103"/>
      <c r="K82" s="103"/>
      <c r="L82" s="103"/>
      <c r="M82" s="103"/>
    </row>
    <row r="83" spans="6:13" ht="14.25">
      <c r="F83" s="103"/>
      <c r="G83" s="103"/>
      <c r="H83" s="103"/>
      <c r="I83" s="103"/>
      <c r="J83" s="103"/>
      <c r="K83" s="103"/>
      <c r="L83" s="103"/>
      <c r="M83" s="103"/>
    </row>
    <row r="84" spans="6:13" ht="14.25">
      <c r="F84" s="103"/>
      <c r="G84" s="103"/>
      <c r="H84" s="103"/>
      <c r="I84" s="103"/>
      <c r="J84" s="103"/>
      <c r="K84" s="103"/>
      <c r="L84" s="103"/>
      <c r="M84" s="103"/>
    </row>
    <row r="85" spans="6:13" ht="14.25">
      <c r="F85" s="103"/>
      <c r="G85" s="103"/>
      <c r="H85" s="103"/>
      <c r="I85" s="103"/>
      <c r="J85" s="103"/>
      <c r="K85" s="103"/>
      <c r="L85" s="103"/>
      <c r="M85" s="103"/>
    </row>
    <row r="86" spans="6:13" ht="14.25">
      <c r="F86" s="103"/>
      <c r="G86" s="103"/>
      <c r="H86" s="103"/>
      <c r="I86" s="103"/>
      <c r="J86" s="103"/>
      <c r="K86" s="103"/>
      <c r="L86" s="103"/>
      <c r="M86" s="103"/>
    </row>
    <row r="87" spans="6:13" ht="14.25">
      <c r="F87" s="103"/>
      <c r="G87" s="103"/>
      <c r="H87" s="103"/>
      <c r="I87" s="103"/>
      <c r="J87" s="103"/>
      <c r="K87" s="103"/>
      <c r="L87" s="103"/>
      <c r="M87" s="103"/>
    </row>
    <row r="88" spans="6:13" ht="14.25">
      <c r="F88" s="103"/>
      <c r="G88" s="103"/>
      <c r="H88" s="103"/>
      <c r="I88" s="103"/>
      <c r="J88" s="103"/>
      <c r="K88" s="103"/>
      <c r="L88" s="103"/>
      <c r="M88" s="103"/>
    </row>
    <row r="89" spans="6:13" ht="14.25">
      <c r="F89" s="103"/>
      <c r="G89" s="103"/>
      <c r="H89" s="103"/>
      <c r="I89" s="103"/>
      <c r="J89" s="103"/>
      <c r="K89" s="103"/>
      <c r="L89" s="103"/>
      <c r="M89" s="103"/>
    </row>
    <row r="90" spans="6:13" ht="14.25">
      <c r="F90" s="103"/>
      <c r="G90" s="103"/>
      <c r="H90" s="103"/>
      <c r="I90" s="103"/>
      <c r="J90" s="103"/>
      <c r="K90" s="103"/>
      <c r="L90" s="103"/>
      <c r="M90" s="103"/>
    </row>
    <row r="91" spans="6:13" ht="14.25">
      <c r="F91" s="103"/>
      <c r="G91" s="103"/>
      <c r="H91" s="103"/>
      <c r="I91" s="103"/>
      <c r="J91" s="103"/>
      <c r="K91" s="103"/>
      <c r="L91" s="103"/>
      <c r="M91" s="103"/>
    </row>
    <row r="92" spans="1:22" s="105" customFormat="1" ht="14.25">
      <c r="A92" s="139"/>
      <c r="B92" s="139"/>
      <c r="C92" s="139"/>
      <c r="D92" s="139"/>
      <c r="E92" s="139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</row>
    <row r="93" spans="6:13" ht="14.25">
      <c r="F93" s="103"/>
      <c r="G93" s="103"/>
      <c r="H93" s="103"/>
      <c r="I93" s="103"/>
      <c r="J93" s="103"/>
      <c r="K93" s="103"/>
      <c r="L93" s="103"/>
      <c r="M93" s="103"/>
    </row>
    <row r="94" spans="6:13" ht="14.25">
      <c r="F94" s="103"/>
      <c r="G94" s="103"/>
      <c r="H94" s="103"/>
      <c r="I94" s="103"/>
      <c r="J94" s="103"/>
      <c r="K94" s="103"/>
      <c r="L94" s="103"/>
      <c r="M94" s="103"/>
    </row>
    <row r="95" spans="6:13" ht="14.25">
      <c r="F95" s="103"/>
      <c r="G95" s="103"/>
      <c r="H95" s="103"/>
      <c r="I95" s="103"/>
      <c r="J95" s="103"/>
      <c r="K95" s="103"/>
      <c r="L95" s="103"/>
      <c r="M95" s="103"/>
    </row>
    <row r="96" spans="6:13" ht="14.25">
      <c r="F96" s="103"/>
      <c r="G96" s="103"/>
      <c r="H96" s="103"/>
      <c r="I96" s="103"/>
      <c r="J96" s="103"/>
      <c r="K96" s="103"/>
      <c r="L96" s="103"/>
      <c r="M96" s="103"/>
    </row>
    <row r="97" spans="6:13" ht="14.25">
      <c r="F97" s="103"/>
      <c r="G97" s="103"/>
      <c r="H97" s="103"/>
      <c r="I97" s="103"/>
      <c r="J97" s="103"/>
      <c r="K97" s="103"/>
      <c r="L97" s="103"/>
      <c r="M97" s="103"/>
    </row>
    <row r="98" spans="6:13" ht="14.25">
      <c r="F98" s="103"/>
      <c r="G98" s="103"/>
      <c r="H98" s="103"/>
      <c r="I98" s="103"/>
      <c r="J98" s="103"/>
      <c r="K98" s="103"/>
      <c r="L98" s="103"/>
      <c r="M98" s="103"/>
    </row>
    <row r="99" spans="6:13" ht="14.25">
      <c r="F99" s="103"/>
      <c r="G99" s="103"/>
      <c r="H99" s="103"/>
      <c r="I99" s="103"/>
      <c r="J99" s="103"/>
      <c r="K99" s="103"/>
      <c r="L99" s="103"/>
      <c r="M99" s="103"/>
    </row>
    <row r="100" spans="6:13" ht="14.25">
      <c r="F100" s="103"/>
      <c r="G100" s="103"/>
      <c r="H100" s="103"/>
      <c r="I100" s="103"/>
      <c r="J100" s="103"/>
      <c r="K100" s="103"/>
      <c r="L100" s="103"/>
      <c r="M100" s="103"/>
    </row>
    <row r="101" spans="6:13" ht="14.25">
      <c r="F101" s="103"/>
      <c r="G101" s="103"/>
      <c r="H101" s="103"/>
      <c r="I101" s="103"/>
      <c r="J101" s="103"/>
      <c r="K101" s="103"/>
      <c r="L101" s="103"/>
      <c r="M101" s="103"/>
    </row>
    <row r="102" spans="6:13" ht="14.25">
      <c r="F102" s="103"/>
      <c r="G102" s="103"/>
      <c r="H102" s="103"/>
      <c r="I102" s="103"/>
      <c r="J102" s="103"/>
      <c r="K102" s="103"/>
      <c r="L102" s="103"/>
      <c r="M102" s="103"/>
    </row>
    <row r="103" spans="6:13" ht="14.25">
      <c r="F103" s="103"/>
      <c r="G103" s="103"/>
      <c r="H103" s="103"/>
      <c r="I103" s="103"/>
      <c r="J103" s="103"/>
      <c r="K103" s="103"/>
      <c r="L103" s="103"/>
      <c r="M103" s="103"/>
    </row>
    <row r="104" spans="6:13" ht="14.25">
      <c r="F104" s="103"/>
      <c r="G104" s="103"/>
      <c r="H104" s="103"/>
      <c r="I104" s="103"/>
      <c r="J104" s="103"/>
      <c r="K104" s="103"/>
      <c r="L104" s="103"/>
      <c r="M104" s="103"/>
    </row>
    <row r="105" spans="6:13" ht="14.25">
      <c r="F105" s="103"/>
      <c r="G105" s="103"/>
      <c r="H105" s="103"/>
      <c r="I105" s="103"/>
      <c r="J105" s="103"/>
      <c r="K105" s="103"/>
      <c r="L105" s="103"/>
      <c r="M105" s="103"/>
    </row>
    <row r="106" spans="6:13" ht="14.25">
      <c r="F106" s="103"/>
      <c r="G106" s="103"/>
      <c r="H106" s="103"/>
      <c r="I106" s="103"/>
      <c r="J106" s="103"/>
      <c r="K106" s="103"/>
      <c r="L106" s="103"/>
      <c r="M106" s="103"/>
    </row>
    <row r="107" spans="6:13" ht="14.25">
      <c r="F107" s="103"/>
      <c r="G107" s="103"/>
      <c r="H107" s="103"/>
      <c r="I107" s="103"/>
      <c r="J107" s="103"/>
      <c r="K107" s="103"/>
      <c r="L107" s="103"/>
      <c r="M107" s="103"/>
    </row>
    <row r="108" spans="6:13" ht="14.25">
      <c r="F108" s="103"/>
      <c r="G108" s="103"/>
      <c r="H108" s="103"/>
      <c r="I108" s="103"/>
      <c r="J108" s="103"/>
      <c r="K108" s="103"/>
      <c r="L108" s="103"/>
      <c r="M108" s="103"/>
    </row>
    <row r="109" spans="6:13" ht="14.25">
      <c r="F109" s="103"/>
      <c r="G109" s="103"/>
      <c r="H109" s="103"/>
      <c r="I109" s="103"/>
      <c r="J109" s="103"/>
      <c r="K109" s="103"/>
      <c r="L109" s="103"/>
      <c r="M109" s="103"/>
    </row>
    <row r="110" spans="6:13" ht="14.25">
      <c r="F110" s="103"/>
      <c r="G110" s="103"/>
      <c r="H110" s="103"/>
      <c r="I110" s="103"/>
      <c r="J110" s="103"/>
      <c r="K110" s="103"/>
      <c r="L110" s="103"/>
      <c r="M110" s="103"/>
    </row>
    <row r="111" spans="1:22" s="105" customFormat="1" ht="14.25">
      <c r="A111" s="139"/>
      <c r="B111" s="139"/>
      <c r="C111" s="139"/>
      <c r="D111" s="139"/>
      <c r="E111" s="139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</row>
    <row r="112" spans="6:13" ht="14.25">
      <c r="F112" s="103"/>
      <c r="G112" s="103"/>
      <c r="H112" s="103"/>
      <c r="I112" s="103"/>
      <c r="J112" s="103"/>
      <c r="K112" s="103"/>
      <c r="L112" s="103"/>
      <c r="M112" s="103"/>
    </row>
    <row r="113" spans="6:13" ht="14.25">
      <c r="F113" s="103"/>
      <c r="G113" s="103"/>
      <c r="H113" s="103"/>
      <c r="I113" s="103"/>
      <c r="J113" s="103"/>
      <c r="K113" s="103"/>
      <c r="L113" s="103"/>
      <c r="M113" s="103"/>
    </row>
    <row r="114" spans="6:13" ht="14.25">
      <c r="F114" s="103"/>
      <c r="G114" s="103"/>
      <c r="H114" s="103"/>
      <c r="I114" s="103"/>
      <c r="J114" s="103"/>
      <c r="K114" s="103"/>
      <c r="L114" s="103"/>
      <c r="M114" s="103"/>
    </row>
    <row r="115" spans="6:13" ht="14.25">
      <c r="F115" s="103"/>
      <c r="G115" s="103"/>
      <c r="H115" s="103"/>
      <c r="I115" s="103"/>
      <c r="J115" s="103"/>
      <c r="K115" s="103"/>
      <c r="L115" s="103"/>
      <c r="M115" s="103"/>
    </row>
    <row r="116" spans="6:13" ht="14.25">
      <c r="F116" s="103"/>
      <c r="G116" s="103"/>
      <c r="H116" s="103"/>
      <c r="I116" s="103"/>
      <c r="J116" s="103"/>
      <c r="K116" s="103"/>
      <c r="L116" s="103"/>
      <c r="M116" s="103"/>
    </row>
    <row r="117" spans="6:13" ht="14.25">
      <c r="F117" s="103"/>
      <c r="G117" s="103"/>
      <c r="H117" s="103"/>
      <c r="I117" s="103"/>
      <c r="J117" s="103"/>
      <c r="K117" s="103"/>
      <c r="L117" s="103"/>
      <c r="M117" s="103"/>
    </row>
    <row r="118" spans="6:13" ht="14.25">
      <c r="F118" s="103"/>
      <c r="G118" s="103"/>
      <c r="H118" s="103"/>
      <c r="I118" s="103"/>
      <c r="J118" s="103"/>
      <c r="K118" s="103"/>
      <c r="L118" s="103"/>
      <c r="M118" s="103"/>
    </row>
    <row r="119" spans="6:13" ht="14.25">
      <c r="F119" s="103"/>
      <c r="G119" s="103"/>
      <c r="H119" s="103"/>
      <c r="I119" s="103"/>
      <c r="J119" s="103"/>
      <c r="K119" s="103"/>
      <c r="L119" s="103"/>
      <c r="M119" s="103"/>
    </row>
    <row r="120" spans="6:13" ht="14.25">
      <c r="F120" s="103"/>
      <c r="G120" s="103"/>
      <c r="H120" s="103"/>
      <c r="I120" s="103"/>
      <c r="J120" s="103"/>
      <c r="K120" s="103"/>
      <c r="L120" s="103"/>
      <c r="M120" s="103"/>
    </row>
    <row r="121" spans="6:13" ht="14.25">
      <c r="F121" s="103"/>
      <c r="G121" s="103"/>
      <c r="H121" s="103"/>
      <c r="I121" s="103"/>
      <c r="J121" s="103"/>
      <c r="K121" s="103"/>
      <c r="L121" s="103"/>
      <c r="M121" s="103"/>
    </row>
    <row r="122" spans="6:13" ht="14.25">
      <c r="F122" s="103"/>
      <c r="G122" s="103"/>
      <c r="H122" s="103"/>
      <c r="I122" s="103"/>
      <c r="J122" s="103"/>
      <c r="K122" s="103"/>
      <c r="L122" s="103"/>
      <c r="M122" s="103"/>
    </row>
    <row r="123" spans="6:13" ht="14.25">
      <c r="F123" s="103"/>
      <c r="G123" s="103"/>
      <c r="H123" s="103"/>
      <c r="I123" s="103"/>
      <c r="J123" s="103"/>
      <c r="K123" s="103"/>
      <c r="L123" s="103"/>
      <c r="M123" s="103"/>
    </row>
    <row r="124" spans="6:13" ht="14.25">
      <c r="F124" s="103"/>
      <c r="G124" s="103"/>
      <c r="H124" s="103"/>
      <c r="I124" s="103"/>
      <c r="J124" s="103"/>
      <c r="K124" s="103"/>
      <c r="L124" s="103"/>
      <c r="M124" s="103"/>
    </row>
    <row r="125" spans="6:13" ht="14.25">
      <c r="F125" s="103"/>
      <c r="G125" s="103"/>
      <c r="H125" s="103"/>
      <c r="I125" s="103"/>
      <c r="J125" s="103"/>
      <c r="K125" s="103"/>
      <c r="L125" s="103"/>
      <c r="M125" s="103"/>
    </row>
    <row r="126" spans="6:13" ht="14.25">
      <c r="F126" s="103"/>
      <c r="G126" s="103"/>
      <c r="H126" s="103"/>
      <c r="I126" s="103"/>
      <c r="J126" s="103"/>
      <c r="K126" s="103"/>
      <c r="L126" s="103"/>
      <c r="M126" s="103"/>
    </row>
    <row r="127" spans="6:13" ht="14.25">
      <c r="F127" s="103"/>
      <c r="G127" s="103"/>
      <c r="H127" s="103"/>
      <c r="I127" s="103"/>
      <c r="J127" s="103"/>
      <c r="K127" s="103"/>
      <c r="L127" s="103"/>
      <c r="M127" s="103"/>
    </row>
    <row r="128" spans="6:13" ht="14.25">
      <c r="F128" s="103"/>
      <c r="G128" s="103"/>
      <c r="H128" s="103"/>
      <c r="I128" s="103"/>
      <c r="J128" s="103"/>
      <c r="K128" s="103"/>
      <c r="L128" s="103"/>
      <c r="M128" s="103"/>
    </row>
    <row r="129" spans="6:13" ht="14.25">
      <c r="F129" s="103"/>
      <c r="G129" s="103"/>
      <c r="H129" s="103"/>
      <c r="I129" s="103"/>
      <c r="J129" s="103"/>
      <c r="K129" s="103"/>
      <c r="L129" s="103"/>
      <c r="M129" s="103"/>
    </row>
    <row r="130" spans="1:22" s="105" customFormat="1" ht="14.25">
      <c r="A130" s="139"/>
      <c r="B130" s="139"/>
      <c r="C130" s="139"/>
      <c r="D130" s="139"/>
      <c r="E130" s="139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</row>
    <row r="131" spans="6:13" ht="14.25">
      <c r="F131" s="103"/>
      <c r="G131" s="103"/>
      <c r="H131" s="103"/>
      <c r="I131" s="103"/>
      <c r="J131" s="103"/>
      <c r="K131" s="103"/>
      <c r="L131" s="103"/>
      <c r="M131" s="103"/>
    </row>
    <row r="132" spans="6:13" ht="14.25">
      <c r="F132" s="103"/>
      <c r="G132" s="103"/>
      <c r="H132" s="103"/>
      <c r="I132" s="103"/>
      <c r="J132" s="103"/>
      <c r="K132" s="103"/>
      <c r="L132" s="103"/>
      <c r="M132" s="103"/>
    </row>
    <row r="133" spans="6:13" ht="14.25">
      <c r="F133" s="103"/>
      <c r="G133" s="103"/>
      <c r="H133" s="103"/>
      <c r="I133" s="103"/>
      <c r="J133" s="103"/>
      <c r="K133" s="103"/>
      <c r="L133" s="103"/>
      <c r="M133" s="103"/>
    </row>
    <row r="134" spans="6:13" ht="14.25">
      <c r="F134" s="103"/>
      <c r="G134" s="103"/>
      <c r="H134" s="103"/>
      <c r="I134" s="103"/>
      <c r="J134" s="103"/>
      <c r="K134" s="103"/>
      <c r="L134" s="103"/>
      <c r="M134" s="103"/>
    </row>
    <row r="135" spans="6:13" ht="14.25">
      <c r="F135" s="103"/>
      <c r="G135" s="103"/>
      <c r="H135" s="103"/>
      <c r="I135" s="103"/>
      <c r="J135" s="103"/>
      <c r="K135" s="103"/>
      <c r="L135" s="103"/>
      <c r="M135" s="103"/>
    </row>
    <row r="136" spans="6:13" ht="14.25">
      <c r="F136" s="103"/>
      <c r="G136" s="103"/>
      <c r="H136" s="103"/>
      <c r="I136" s="103"/>
      <c r="J136" s="103"/>
      <c r="K136" s="103"/>
      <c r="L136" s="103"/>
      <c r="M136" s="103"/>
    </row>
    <row r="137" spans="6:13" ht="14.25">
      <c r="F137" s="103"/>
      <c r="G137" s="103"/>
      <c r="H137" s="103"/>
      <c r="I137" s="103"/>
      <c r="J137" s="103"/>
      <c r="K137" s="103"/>
      <c r="L137" s="103"/>
      <c r="M137" s="103"/>
    </row>
    <row r="138" spans="6:13" ht="14.25">
      <c r="F138" s="103"/>
      <c r="G138" s="103"/>
      <c r="H138" s="103"/>
      <c r="I138" s="103"/>
      <c r="J138" s="103"/>
      <c r="K138" s="103"/>
      <c r="L138" s="103"/>
      <c r="M138" s="103"/>
    </row>
    <row r="139" spans="6:13" ht="14.25">
      <c r="F139" s="103"/>
      <c r="G139" s="103"/>
      <c r="H139" s="103"/>
      <c r="I139" s="103"/>
      <c r="J139" s="103"/>
      <c r="K139" s="103"/>
      <c r="L139" s="103"/>
      <c r="M139" s="103"/>
    </row>
    <row r="140" spans="6:13" ht="14.25">
      <c r="F140" s="103"/>
      <c r="G140" s="103"/>
      <c r="H140" s="103"/>
      <c r="I140" s="103"/>
      <c r="J140" s="103"/>
      <c r="K140" s="103"/>
      <c r="L140" s="103"/>
      <c r="M140" s="103"/>
    </row>
    <row r="141" spans="6:13" ht="14.25">
      <c r="F141" s="103"/>
      <c r="G141" s="103"/>
      <c r="H141" s="103"/>
      <c r="I141" s="103"/>
      <c r="J141" s="103"/>
      <c r="K141" s="103"/>
      <c r="L141" s="103"/>
      <c r="M141" s="103"/>
    </row>
    <row r="142" spans="6:13" ht="14.25">
      <c r="F142" s="103"/>
      <c r="G142" s="103"/>
      <c r="H142" s="103"/>
      <c r="I142" s="103"/>
      <c r="J142" s="103"/>
      <c r="K142" s="103"/>
      <c r="L142" s="103"/>
      <c r="M142" s="103"/>
    </row>
    <row r="143" spans="6:13" ht="14.25">
      <c r="F143" s="103"/>
      <c r="G143" s="103"/>
      <c r="H143" s="103"/>
      <c r="I143" s="103"/>
      <c r="J143" s="103"/>
      <c r="K143" s="103"/>
      <c r="L143" s="103"/>
      <c r="M143" s="103"/>
    </row>
    <row r="144" spans="6:13" ht="14.25">
      <c r="F144" s="103"/>
      <c r="G144" s="103"/>
      <c r="H144" s="103"/>
      <c r="I144" s="103"/>
      <c r="J144" s="103"/>
      <c r="K144" s="103"/>
      <c r="L144" s="103"/>
      <c r="M144" s="103"/>
    </row>
    <row r="145" spans="6:13" ht="14.25">
      <c r="F145" s="103"/>
      <c r="G145" s="103"/>
      <c r="H145" s="103"/>
      <c r="I145" s="103"/>
      <c r="J145" s="103"/>
      <c r="K145" s="103"/>
      <c r="L145" s="103"/>
      <c r="M145" s="103"/>
    </row>
    <row r="146" spans="6:13" ht="14.25">
      <c r="F146" s="103"/>
      <c r="G146" s="103"/>
      <c r="H146" s="103"/>
      <c r="I146" s="103"/>
      <c r="J146" s="103"/>
      <c r="K146" s="103"/>
      <c r="L146" s="103"/>
      <c r="M146" s="103"/>
    </row>
    <row r="147" spans="6:13" ht="14.25">
      <c r="F147" s="103"/>
      <c r="G147" s="103"/>
      <c r="H147" s="103"/>
      <c r="I147" s="103"/>
      <c r="J147" s="103"/>
      <c r="K147" s="103"/>
      <c r="L147" s="103"/>
      <c r="M147" s="103"/>
    </row>
    <row r="148" spans="6:13" ht="14.25">
      <c r="F148" s="103"/>
      <c r="G148" s="103"/>
      <c r="H148" s="103"/>
      <c r="I148" s="103"/>
      <c r="J148" s="103"/>
      <c r="K148" s="103"/>
      <c r="L148" s="103"/>
      <c r="M148" s="103"/>
    </row>
    <row r="149" spans="1:22" s="105" customFormat="1" ht="14.25">
      <c r="A149" s="139"/>
      <c r="B149" s="139"/>
      <c r="C149" s="139"/>
      <c r="D149" s="139"/>
      <c r="E149" s="139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</row>
    <row r="150" spans="6:13" ht="14.25">
      <c r="F150" s="103"/>
      <c r="G150" s="103"/>
      <c r="H150" s="103"/>
      <c r="I150" s="103"/>
      <c r="J150" s="103"/>
      <c r="K150" s="103"/>
      <c r="L150" s="103"/>
      <c r="M150" s="103"/>
    </row>
    <row r="151" spans="6:13" ht="14.25">
      <c r="F151" s="103"/>
      <c r="G151" s="103"/>
      <c r="H151" s="103"/>
      <c r="I151" s="103"/>
      <c r="J151" s="103"/>
      <c r="K151" s="103"/>
      <c r="L151" s="103"/>
      <c r="M151" s="103"/>
    </row>
    <row r="152" spans="6:13" ht="14.25">
      <c r="F152" s="103"/>
      <c r="G152" s="103"/>
      <c r="H152" s="103"/>
      <c r="I152" s="103"/>
      <c r="J152" s="103"/>
      <c r="K152" s="103"/>
      <c r="L152" s="103"/>
      <c r="M152" s="103"/>
    </row>
    <row r="153" spans="6:13" ht="14.25">
      <c r="F153" s="103"/>
      <c r="G153" s="103"/>
      <c r="H153" s="103"/>
      <c r="I153" s="103"/>
      <c r="J153" s="103"/>
      <c r="K153" s="103"/>
      <c r="L153" s="103"/>
      <c r="M153" s="103"/>
    </row>
    <row r="154" spans="6:13" ht="14.25">
      <c r="F154" s="103"/>
      <c r="G154" s="103"/>
      <c r="H154" s="103"/>
      <c r="I154" s="103"/>
      <c r="J154" s="103"/>
      <c r="K154" s="103"/>
      <c r="L154" s="103"/>
      <c r="M154" s="103"/>
    </row>
    <row r="155" spans="6:13" ht="14.25">
      <c r="F155" s="103"/>
      <c r="G155" s="103"/>
      <c r="H155" s="103"/>
      <c r="I155" s="103"/>
      <c r="J155" s="103"/>
      <c r="K155" s="103"/>
      <c r="L155" s="103"/>
      <c r="M155" s="103"/>
    </row>
    <row r="156" spans="6:13" ht="14.25">
      <c r="F156" s="103"/>
      <c r="G156" s="103"/>
      <c r="H156" s="103"/>
      <c r="I156" s="103"/>
      <c r="J156" s="103"/>
      <c r="K156" s="103"/>
      <c r="L156" s="103"/>
      <c r="M156" s="103"/>
    </row>
    <row r="157" spans="6:13" ht="14.25">
      <c r="F157" s="103"/>
      <c r="G157" s="103"/>
      <c r="H157" s="103"/>
      <c r="I157" s="103"/>
      <c r="J157" s="103"/>
      <c r="K157" s="103"/>
      <c r="L157" s="103"/>
      <c r="M157" s="103"/>
    </row>
    <row r="158" spans="6:13" ht="14.25">
      <c r="F158" s="103"/>
      <c r="G158" s="103"/>
      <c r="H158" s="103"/>
      <c r="I158" s="103"/>
      <c r="J158" s="103"/>
      <c r="K158" s="103"/>
      <c r="L158" s="103"/>
      <c r="M158" s="103"/>
    </row>
    <row r="159" spans="6:13" ht="14.25">
      <c r="F159" s="103"/>
      <c r="G159" s="103"/>
      <c r="H159" s="103"/>
      <c r="I159" s="103"/>
      <c r="J159" s="103"/>
      <c r="K159" s="103"/>
      <c r="L159" s="103"/>
      <c r="M159" s="103"/>
    </row>
    <row r="160" spans="6:13" ht="14.25">
      <c r="F160" s="103"/>
      <c r="G160" s="103"/>
      <c r="H160" s="103"/>
      <c r="I160" s="103"/>
      <c r="J160" s="103"/>
      <c r="K160" s="103"/>
      <c r="L160" s="103"/>
      <c r="M160" s="103"/>
    </row>
    <row r="161" spans="6:13" ht="14.25">
      <c r="F161" s="103"/>
      <c r="G161" s="103"/>
      <c r="H161" s="103"/>
      <c r="I161" s="103"/>
      <c r="J161" s="103"/>
      <c r="K161" s="103"/>
      <c r="L161" s="103"/>
      <c r="M161" s="103"/>
    </row>
    <row r="162" spans="6:13" ht="14.25">
      <c r="F162" s="103"/>
      <c r="G162" s="103"/>
      <c r="H162" s="103"/>
      <c r="I162" s="103"/>
      <c r="J162" s="103"/>
      <c r="K162" s="103"/>
      <c r="L162" s="103"/>
      <c r="M162" s="103"/>
    </row>
    <row r="163" spans="6:13" ht="14.25">
      <c r="F163" s="103"/>
      <c r="G163" s="103"/>
      <c r="H163" s="103"/>
      <c r="I163" s="103"/>
      <c r="J163" s="103"/>
      <c r="K163" s="103"/>
      <c r="L163" s="103"/>
      <c r="M163" s="103"/>
    </row>
    <row r="164" spans="6:13" ht="14.25">
      <c r="F164" s="103"/>
      <c r="G164" s="103"/>
      <c r="H164" s="103"/>
      <c r="I164" s="103"/>
      <c r="J164" s="103"/>
      <c r="K164" s="103"/>
      <c r="L164" s="103"/>
      <c r="M164" s="103"/>
    </row>
    <row r="165" spans="6:13" ht="14.25">
      <c r="F165" s="103"/>
      <c r="G165" s="103"/>
      <c r="H165" s="103"/>
      <c r="I165" s="103"/>
      <c r="J165" s="103"/>
      <c r="K165" s="103"/>
      <c r="L165" s="103"/>
      <c r="M165" s="103"/>
    </row>
    <row r="166" spans="6:13" ht="14.25">
      <c r="F166" s="103"/>
      <c r="G166" s="103"/>
      <c r="H166" s="103"/>
      <c r="I166" s="103"/>
      <c r="J166" s="103"/>
      <c r="K166" s="103"/>
      <c r="L166" s="103"/>
      <c r="M166" s="103"/>
    </row>
    <row r="167" spans="6:13" ht="14.25">
      <c r="F167" s="103"/>
      <c r="G167" s="103"/>
      <c r="H167" s="103"/>
      <c r="I167" s="103"/>
      <c r="J167" s="103"/>
      <c r="K167" s="103"/>
      <c r="L167" s="103"/>
      <c r="M167" s="103"/>
    </row>
    <row r="168" spans="1:22" s="105" customFormat="1" ht="14.25">
      <c r="A168" s="139"/>
      <c r="B168" s="139"/>
      <c r="C168" s="139"/>
      <c r="D168" s="139"/>
      <c r="E168" s="139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</row>
    <row r="169" spans="6:13" ht="14.25">
      <c r="F169" s="103"/>
      <c r="G169" s="103"/>
      <c r="H169" s="103"/>
      <c r="I169" s="103"/>
      <c r="J169" s="103"/>
      <c r="K169" s="103"/>
      <c r="L169" s="103"/>
      <c r="M169" s="103"/>
    </row>
    <row r="170" spans="6:13" ht="14.25">
      <c r="F170" s="103"/>
      <c r="G170" s="103"/>
      <c r="H170" s="103"/>
      <c r="I170" s="103"/>
      <c r="J170" s="103"/>
      <c r="K170" s="103"/>
      <c r="L170" s="103"/>
      <c r="M170" s="103"/>
    </row>
    <row r="171" spans="6:13" ht="14.25">
      <c r="F171" s="103"/>
      <c r="G171" s="103"/>
      <c r="H171" s="103"/>
      <c r="I171" s="103"/>
      <c r="J171" s="103"/>
      <c r="K171" s="103"/>
      <c r="L171" s="103"/>
      <c r="M171" s="103"/>
    </row>
    <row r="172" spans="6:13" ht="14.25">
      <c r="F172" s="103"/>
      <c r="G172" s="103"/>
      <c r="H172" s="103"/>
      <c r="I172" s="103"/>
      <c r="J172" s="103"/>
      <c r="K172" s="103"/>
      <c r="L172" s="103"/>
      <c r="M172" s="103"/>
    </row>
    <row r="173" spans="6:13" ht="14.25">
      <c r="F173" s="103"/>
      <c r="G173" s="103"/>
      <c r="H173" s="103"/>
      <c r="I173" s="103"/>
      <c r="J173" s="103"/>
      <c r="K173" s="103"/>
      <c r="L173" s="103"/>
      <c r="M173" s="103"/>
    </row>
    <row r="174" spans="6:13" ht="14.25">
      <c r="F174" s="103"/>
      <c r="G174" s="103"/>
      <c r="H174" s="103"/>
      <c r="I174" s="103"/>
      <c r="J174" s="103"/>
      <c r="K174" s="103"/>
      <c r="L174" s="103"/>
      <c r="M174" s="103"/>
    </row>
    <row r="175" spans="6:13" ht="14.25">
      <c r="F175" s="103"/>
      <c r="G175" s="103"/>
      <c r="H175" s="103"/>
      <c r="I175" s="103"/>
      <c r="J175" s="103"/>
      <c r="K175" s="103"/>
      <c r="L175" s="103"/>
      <c r="M175" s="103"/>
    </row>
    <row r="176" spans="6:13" ht="14.25">
      <c r="F176" s="103"/>
      <c r="G176" s="103"/>
      <c r="H176" s="103"/>
      <c r="I176" s="103"/>
      <c r="J176" s="103"/>
      <c r="K176" s="103"/>
      <c r="L176" s="103"/>
      <c r="M176" s="103"/>
    </row>
    <row r="177" spans="6:13" ht="14.25">
      <c r="F177" s="103"/>
      <c r="G177" s="103"/>
      <c r="H177" s="103"/>
      <c r="I177" s="103"/>
      <c r="J177" s="103"/>
      <c r="K177" s="103"/>
      <c r="L177" s="103"/>
      <c r="M177" s="103"/>
    </row>
    <row r="178" spans="6:13" ht="14.25">
      <c r="F178" s="103"/>
      <c r="G178" s="103"/>
      <c r="H178" s="103"/>
      <c r="I178" s="103"/>
      <c r="J178" s="103"/>
      <c r="K178" s="103"/>
      <c r="L178" s="103"/>
      <c r="M178" s="103"/>
    </row>
    <row r="179" spans="6:13" ht="14.25">
      <c r="F179" s="103"/>
      <c r="G179" s="103"/>
      <c r="H179" s="103"/>
      <c r="I179" s="103"/>
      <c r="J179" s="103"/>
      <c r="K179" s="103"/>
      <c r="L179" s="103"/>
      <c r="M179" s="103"/>
    </row>
    <row r="180" spans="6:13" ht="14.25">
      <c r="F180" s="103"/>
      <c r="G180" s="103"/>
      <c r="H180" s="103"/>
      <c r="I180" s="103"/>
      <c r="J180" s="103"/>
      <c r="K180" s="103"/>
      <c r="L180" s="103"/>
      <c r="M180" s="103"/>
    </row>
    <row r="181" spans="6:13" ht="14.25">
      <c r="F181" s="103"/>
      <c r="G181" s="103"/>
      <c r="H181" s="103"/>
      <c r="I181" s="103"/>
      <c r="J181" s="103"/>
      <c r="K181" s="103"/>
      <c r="L181" s="103"/>
      <c r="M181" s="103"/>
    </row>
    <row r="182" spans="6:13" ht="14.25">
      <c r="F182" s="103"/>
      <c r="G182" s="103"/>
      <c r="H182" s="103"/>
      <c r="I182" s="103"/>
      <c r="J182" s="103"/>
      <c r="K182" s="103"/>
      <c r="L182" s="103"/>
      <c r="M182" s="103"/>
    </row>
    <row r="183" spans="6:13" ht="14.25">
      <c r="F183" s="103"/>
      <c r="G183" s="103"/>
      <c r="H183" s="103"/>
      <c r="I183" s="103"/>
      <c r="J183" s="103"/>
      <c r="K183" s="103"/>
      <c r="L183" s="103"/>
      <c r="M183" s="103"/>
    </row>
    <row r="184" spans="6:13" ht="14.25">
      <c r="F184" s="103"/>
      <c r="G184" s="103"/>
      <c r="H184" s="103"/>
      <c r="I184" s="103"/>
      <c r="J184" s="103"/>
      <c r="K184" s="103"/>
      <c r="L184" s="103"/>
      <c r="M184" s="103"/>
    </row>
    <row r="185" spans="6:13" ht="14.25">
      <c r="F185" s="103"/>
      <c r="G185" s="103"/>
      <c r="H185" s="103"/>
      <c r="I185" s="103"/>
      <c r="J185" s="103"/>
      <c r="K185" s="103"/>
      <c r="L185" s="103"/>
      <c r="M185" s="103"/>
    </row>
    <row r="186" spans="6:13" ht="14.25">
      <c r="F186" s="103"/>
      <c r="G186" s="103"/>
      <c r="H186" s="103"/>
      <c r="I186" s="103"/>
      <c r="J186" s="103"/>
      <c r="K186" s="103"/>
      <c r="L186" s="103"/>
      <c r="M186" s="103"/>
    </row>
    <row r="187" spans="1:22" s="105" customFormat="1" ht="14.25">
      <c r="A187" s="139"/>
      <c r="B187" s="139"/>
      <c r="C187" s="139"/>
      <c r="D187" s="139"/>
      <c r="E187" s="139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</row>
    <row r="188" spans="6:13" ht="14.25">
      <c r="F188" s="103"/>
      <c r="G188" s="103"/>
      <c r="H188" s="103"/>
      <c r="I188" s="103"/>
      <c r="J188" s="103"/>
      <c r="K188" s="103"/>
      <c r="L188" s="103"/>
      <c r="M188" s="103"/>
    </row>
    <row r="189" spans="6:13" ht="14.25">
      <c r="F189" s="103"/>
      <c r="G189" s="103"/>
      <c r="H189" s="103"/>
      <c r="I189" s="103"/>
      <c r="J189" s="103"/>
      <c r="K189" s="103"/>
      <c r="L189" s="103"/>
      <c r="M189" s="103"/>
    </row>
    <row r="190" spans="6:13" ht="14.25">
      <c r="F190" s="103"/>
      <c r="G190" s="103"/>
      <c r="H190" s="103"/>
      <c r="I190" s="103"/>
      <c r="J190" s="103"/>
      <c r="K190" s="103"/>
      <c r="L190" s="103"/>
      <c r="M190" s="103"/>
    </row>
    <row r="191" spans="6:13" ht="14.25">
      <c r="F191" s="103"/>
      <c r="G191" s="103"/>
      <c r="H191" s="103"/>
      <c r="I191" s="103"/>
      <c r="J191" s="103"/>
      <c r="K191" s="103"/>
      <c r="L191" s="103"/>
      <c r="M191" s="103"/>
    </row>
    <row r="192" spans="6:13" ht="14.25">
      <c r="F192" s="103"/>
      <c r="G192" s="103"/>
      <c r="H192" s="103"/>
      <c r="I192" s="103"/>
      <c r="J192" s="103"/>
      <c r="K192" s="103"/>
      <c r="L192" s="103"/>
      <c r="M192" s="103"/>
    </row>
    <row r="193" spans="6:13" ht="14.25">
      <c r="F193" s="103"/>
      <c r="G193" s="103"/>
      <c r="H193" s="103"/>
      <c r="I193" s="103"/>
      <c r="J193" s="103"/>
      <c r="K193" s="103"/>
      <c r="L193" s="103"/>
      <c r="M193" s="103"/>
    </row>
    <row r="194" spans="6:13" ht="14.25">
      <c r="F194" s="103"/>
      <c r="G194" s="103"/>
      <c r="H194" s="103"/>
      <c r="I194" s="103"/>
      <c r="J194" s="103"/>
      <c r="K194" s="103"/>
      <c r="L194" s="103"/>
      <c r="M194" s="103"/>
    </row>
    <row r="195" spans="6:13" ht="14.25">
      <c r="F195" s="103"/>
      <c r="G195" s="103"/>
      <c r="H195" s="103"/>
      <c r="I195" s="103"/>
      <c r="J195" s="103"/>
      <c r="K195" s="103"/>
      <c r="L195" s="103"/>
      <c r="M195" s="103"/>
    </row>
    <row r="196" spans="6:13" ht="14.25">
      <c r="F196" s="103"/>
      <c r="G196" s="103"/>
      <c r="H196" s="103"/>
      <c r="I196" s="103"/>
      <c r="J196" s="103"/>
      <c r="K196" s="103"/>
      <c r="L196" s="103"/>
      <c r="M196" s="103"/>
    </row>
    <row r="197" spans="6:13" ht="14.25">
      <c r="F197" s="103"/>
      <c r="G197" s="103"/>
      <c r="H197" s="103"/>
      <c r="I197" s="103"/>
      <c r="J197" s="103"/>
      <c r="K197" s="103"/>
      <c r="L197" s="103"/>
      <c r="M197" s="103"/>
    </row>
    <row r="198" spans="6:13" ht="14.25">
      <c r="F198" s="103"/>
      <c r="G198" s="103"/>
      <c r="H198" s="103"/>
      <c r="I198" s="103"/>
      <c r="J198" s="103"/>
      <c r="K198" s="103"/>
      <c r="L198" s="103"/>
      <c r="M198" s="103"/>
    </row>
    <row r="199" spans="6:13" ht="14.25">
      <c r="F199" s="103"/>
      <c r="G199" s="103"/>
      <c r="H199" s="103"/>
      <c r="I199" s="103"/>
      <c r="J199" s="103"/>
      <c r="K199" s="103"/>
      <c r="L199" s="103"/>
      <c r="M199" s="103"/>
    </row>
    <row r="200" spans="6:13" ht="14.25">
      <c r="F200" s="103"/>
      <c r="G200" s="103"/>
      <c r="H200" s="103"/>
      <c r="I200" s="103"/>
      <c r="J200" s="103"/>
      <c r="K200" s="103"/>
      <c r="L200" s="103"/>
      <c r="M200" s="103"/>
    </row>
    <row r="201" spans="6:13" ht="14.25">
      <c r="F201" s="103"/>
      <c r="G201" s="103"/>
      <c r="H201" s="103"/>
      <c r="I201" s="103"/>
      <c r="J201" s="103"/>
      <c r="K201" s="103"/>
      <c r="L201" s="103"/>
      <c r="M201" s="103"/>
    </row>
    <row r="202" spans="6:13" ht="14.25">
      <c r="F202" s="103"/>
      <c r="G202" s="103"/>
      <c r="H202" s="103"/>
      <c r="I202" s="103"/>
      <c r="J202" s="103"/>
      <c r="K202" s="103"/>
      <c r="L202" s="103"/>
      <c r="M202" s="103"/>
    </row>
    <row r="203" spans="6:13" ht="14.25">
      <c r="F203" s="103"/>
      <c r="G203" s="103"/>
      <c r="H203" s="103"/>
      <c r="I203" s="103"/>
      <c r="J203" s="103"/>
      <c r="K203" s="103"/>
      <c r="L203" s="103"/>
      <c r="M203" s="103"/>
    </row>
    <row r="204" spans="6:13" ht="14.25">
      <c r="F204" s="103"/>
      <c r="G204" s="103"/>
      <c r="H204" s="103"/>
      <c r="I204" s="103"/>
      <c r="J204" s="103"/>
      <c r="K204" s="103"/>
      <c r="L204" s="103"/>
      <c r="M204" s="103"/>
    </row>
    <row r="205" spans="6:13" ht="14.25">
      <c r="F205" s="103"/>
      <c r="G205" s="103"/>
      <c r="H205" s="103"/>
      <c r="I205" s="103"/>
      <c r="J205" s="103"/>
      <c r="K205" s="103"/>
      <c r="L205" s="103"/>
      <c r="M205" s="103"/>
    </row>
    <row r="206" spans="1:22" s="105" customFormat="1" ht="14.25">
      <c r="A206" s="139"/>
      <c r="B206" s="139"/>
      <c r="C206" s="139"/>
      <c r="D206" s="139"/>
      <c r="E206" s="139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</row>
    <row r="207" spans="6:13" ht="14.25">
      <c r="F207" s="103"/>
      <c r="G207" s="103"/>
      <c r="H207" s="103"/>
      <c r="I207" s="103"/>
      <c r="J207" s="103"/>
      <c r="K207" s="103"/>
      <c r="L207" s="103"/>
      <c r="M207" s="103"/>
    </row>
    <row r="208" spans="6:13" ht="14.25">
      <c r="F208" s="103"/>
      <c r="G208" s="103"/>
      <c r="H208" s="103"/>
      <c r="I208" s="103"/>
      <c r="J208" s="103"/>
      <c r="K208" s="103"/>
      <c r="L208" s="103"/>
      <c r="M208" s="103"/>
    </row>
    <row r="209" spans="6:13" ht="14.25">
      <c r="F209" s="103"/>
      <c r="G209" s="103"/>
      <c r="H209" s="103"/>
      <c r="I209" s="103"/>
      <c r="J209" s="103"/>
      <c r="K209" s="103"/>
      <c r="L209" s="103"/>
      <c r="M209" s="103"/>
    </row>
    <row r="210" spans="6:13" ht="14.25">
      <c r="F210" s="103"/>
      <c r="G210" s="103"/>
      <c r="H210" s="103"/>
      <c r="I210" s="103"/>
      <c r="J210" s="103"/>
      <c r="K210" s="103"/>
      <c r="L210" s="103"/>
      <c r="M210" s="103"/>
    </row>
    <row r="211" spans="6:13" ht="14.25">
      <c r="F211" s="103"/>
      <c r="G211" s="103"/>
      <c r="H211" s="103"/>
      <c r="I211" s="103"/>
      <c r="J211" s="103"/>
      <c r="K211" s="103"/>
      <c r="L211" s="103"/>
      <c r="M211" s="103"/>
    </row>
    <row r="212" spans="6:13" ht="14.25">
      <c r="F212" s="103"/>
      <c r="G212" s="103"/>
      <c r="H212" s="103"/>
      <c r="I212" s="103"/>
      <c r="J212" s="103"/>
      <c r="K212" s="103"/>
      <c r="L212" s="103"/>
      <c r="M212" s="103"/>
    </row>
    <row r="213" spans="6:13" ht="14.25">
      <c r="F213" s="103"/>
      <c r="G213" s="103"/>
      <c r="H213" s="103"/>
      <c r="I213" s="103"/>
      <c r="J213" s="103"/>
      <c r="K213" s="103"/>
      <c r="L213" s="103"/>
      <c r="M213" s="103"/>
    </row>
    <row r="214" spans="6:13" ht="14.25">
      <c r="F214" s="103"/>
      <c r="G214" s="103"/>
      <c r="H214" s="103"/>
      <c r="I214" s="103"/>
      <c r="J214" s="103"/>
      <c r="K214" s="103"/>
      <c r="L214" s="103"/>
      <c r="M214" s="103"/>
    </row>
    <row r="215" spans="6:13" ht="14.25">
      <c r="F215" s="103"/>
      <c r="G215" s="103"/>
      <c r="H215" s="103"/>
      <c r="I215" s="103"/>
      <c r="J215" s="103"/>
      <c r="K215" s="103"/>
      <c r="L215" s="103"/>
      <c r="M215" s="103"/>
    </row>
    <row r="216" spans="6:13" ht="14.25">
      <c r="F216" s="103"/>
      <c r="G216" s="103"/>
      <c r="H216" s="103"/>
      <c r="I216" s="103"/>
      <c r="J216" s="103"/>
      <c r="K216" s="103"/>
      <c r="L216" s="103"/>
      <c r="M216" s="103"/>
    </row>
    <row r="217" spans="6:13" ht="14.25">
      <c r="F217" s="103"/>
      <c r="G217" s="103"/>
      <c r="H217" s="103"/>
      <c r="I217" s="103"/>
      <c r="J217" s="103"/>
      <c r="K217" s="103"/>
      <c r="L217" s="103"/>
      <c r="M217" s="103"/>
    </row>
    <row r="218" spans="6:13" ht="14.25">
      <c r="F218" s="103"/>
      <c r="G218" s="103"/>
      <c r="H218" s="103"/>
      <c r="I218" s="103"/>
      <c r="J218" s="103"/>
      <c r="K218" s="103"/>
      <c r="L218" s="103"/>
      <c r="M218" s="103"/>
    </row>
    <row r="219" spans="6:13" ht="14.25">
      <c r="F219" s="103"/>
      <c r="G219" s="103"/>
      <c r="H219" s="103"/>
      <c r="I219" s="103"/>
      <c r="J219" s="103"/>
      <c r="K219" s="103"/>
      <c r="L219" s="103"/>
      <c r="M219" s="103"/>
    </row>
    <row r="220" spans="6:13" ht="14.25">
      <c r="F220" s="103"/>
      <c r="G220" s="103"/>
      <c r="H220" s="103"/>
      <c r="I220" s="103"/>
      <c r="J220" s="103"/>
      <c r="K220" s="103"/>
      <c r="L220" s="103"/>
      <c r="M220" s="103"/>
    </row>
    <row r="221" spans="6:13" ht="14.25">
      <c r="F221" s="103"/>
      <c r="G221" s="103"/>
      <c r="H221" s="103"/>
      <c r="I221" s="103"/>
      <c r="J221" s="103"/>
      <c r="K221" s="103"/>
      <c r="L221" s="103"/>
      <c r="M221" s="103"/>
    </row>
    <row r="222" spans="6:13" ht="14.25">
      <c r="F222" s="103"/>
      <c r="G222" s="103"/>
      <c r="H222" s="103"/>
      <c r="I222" s="103"/>
      <c r="J222" s="103"/>
      <c r="K222" s="103"/>
      <c r="L222" s="103"/>
      <c r="M222" s="103"/>
    </row>
    <row r="223" spans="6:13" ht="14.25">
      <c r="F223" s="103"/>
      <c r="G223" s="103"/>
      <c r="H223" s="103"/>
      <c r="I223" s="103"/>
      <c r="J223" s="103"/>
      <c r="K223" s="103"/>
      <c r="L223" s="103"/>
      <c r="M223" s="103"/>
    </row>
    <row r="224" spans="6:13" ht="14.25">
      <c r="F224" s="103"/>
      <c r="G224" s="103"/>
      <c r="H224" s="103"/>
      <c r="I224" s="103"/>
      <c r="J224" s="103"/>
      <c r="K224" s="103"/>
      <c r="L224" s="103"/>
      <c r="M224" s="103"/>
    </row>
    <row r="225" spans="1:22" s="105" customFormat="1" ht="14.25">
      <c r="A225" s="139"/>
      <c r="B225" s="139"/>
      <c r="C225" s="139"/>
      <c r="D225" s="139"/>
      <c r="E225" s="139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</row>
    <row r="226" spans="6:13" ht="14.25">
      <c r="F226" s="103"/>
      <c r="G226" s="103"/>
      <c r="H226" s="103"/>
      <c r="I226" s="103"/>
      <c r="J226" s="103"/>
      <c r="K226" s="103"/>
      <c r="L226" s="103"/>
      <c r="M226" s="103"/>
    </row>
    <row r="227" spans="6:13" ht="14.25">
      <c r="F227" s="103"/>
      <c r="G227" s="103"/>
      <c r="H227" s="103"/>
      <c r="I227" s="103"/>
      <c r="J227" s="103"/>
      <c r="K227" s="103"/>
      <c r="L227" s="103"/>
      <c r="M227" s="103"/>
    </row>
    <row r="228" spans="6:13" ht="14.25">
      <c r="F228" s="103"/>
      <c r="G228" s="103"/>
      <c r="H228" s="103"/>
      <c r="I228" s="103"/>
      <c r="J228" s="103"/>
      <c r="K228" s="103"/>
      <c r="L228" s="103"/>
      <c r="M228" s="103"/>
    </row>
    <row r="229" spans="6:13" ht="14.25">
      <c r="F229" s="103"/>
      <c r="G229" s="103"/>
      <c r="H229" s="103"/>
      <c r="I229" s="103"/>
      <c r="J229" s="103"/>
      <c r="K229" s="103"/>
      <c r="L229" s="103"/>
      <c r="M229" s="103"/>
    </row>
    <row r="230" spans="6:13" ht="14.25">
      <c r="F230" s="103"/>
      <c r="G230" s="103"/>
      <c r="H230" s="103"/>
      <c r="I230" s="103"/>
      <c r="J230" s="103"/>
      <c r="K230" s="103"/>
      <c r="L230" s="103"/>
      <c r="M230" s="103"/>
    </row>
    <row r="231" spans="6:13" ht="14.25">
      <c r="F231" s="103"/>
      <c r="G231" s="103"/>
      <c r="H231" s="103"/>
      <c r="I231" s="103"/>
      <c r="J231" s="103"/>
      <c r="K231" s="103"/>
      <c r="L231" s="103"/>
      <c r="M231" s="103"/>
    </row>
    <row r="232" spans="6:13" ht="14.25">
      <c r="F232" s="103"/>
      <c r="G232" s="103"/>
      <c r="H232" s="103"/>
      <c r="I232" s="103"/>
      <c r="J232" s="103"/>
      <c r="K232" s="103"/>
      <c r="L232" s="103"/>
      <c r="M232" s="103"/>
    </row>
    <row r="233" spans="6:13" ht="14.25">
      <c r="F233" s="103"/>
      <c r="G233" s="103"/>
      <c r="H233" s="103"/>
      <c r="I233" s="103"/>
      <c r="J233" s="103"/>
      <c r="K233" s="103"/>
      <c r="L233" s="103"/>
      <c r="M233" s="103"/>
    </row>
    <row r="234" spans="6:13" ht="14.25">
      <c r="F234" s="103"/>
      <c r="G234" s="103"/>
      <c r="H234" s="103"/>
      <c r="I234" s="103"/>
      <c r="J234" s="103"/>
      <c r="K234" s="103"/>
      <c r="L234" s="103"/>
      <c r="M234" s="103"/>
    </row>
    <row r="235" spans="6:13" ht="14.25">
      <c r="F235" s="103"/>
      <c r="G235" s="103"/>
      <c r="H235" s="103"/>
      <c r="I235" s="103"/>
      <c r="J235" s="103"/>
      <c r="K235" s="103"/>
      <c r="L235" s="103"/>
      <c r="M235" s="103"/>
    </row>
    <row r="236" spans="6:13" ht="14.25">
      <c r="F236" s="103"/>
      <c r="G236" s="103"/>
      <c r="H236" s="103"/>
      <c r="I236" s="103"/>
      <c r="J236" s="103"/>
      <c r="K236" s="103"/>
      <c r="L236" s="103"/>
      <c r="M236" s="103"/>
    </row>
    <row r="237" spans="6:13" ht="14.25">
      <c r="F237" s="103"/>
      <c r="G237" s="103"/>
      <c r="H237" s="103"/>
      <c r="I237" s="103"/>
      <c r="J237" s="103"/>
      <c r="K237" s="103"/>
      <c r="L237" s="103"/>
      <c r="M237" s="103"/>
    </row>
    <row r="238" spans="6:13" ht="14.25">
      <c r="F238" s="103"/>
      <c r="G238" s="103"/>
      <c r="H238" s="103"/>
      <c r="I238" s="103"/>
      <c r="J238" s="103"/>
      <c r="K238" s="103"/>
      <c r="L238" s="103"/>
      <c r="M238" s="103"/>
    </row>
    <row r="239" spans="6:13" ht="14.25">
      <c r="F239" s="103"/>
      <c r="G239" s="103"/>
      <c r="H239" s="103"/>
      <c r="I239" s="103"/>
      <c r="J239" s="103"/>
      <c r="K239" s="103"/>
      <c r="L239" s="103"/>
      <c r="M239" s="103"/>
    </row>
    <row r="240" spans="6:13" ht="14.25">
      <c r="F240" s="103"/>
      <c r="G240" s="103"/>
      <c r="H240" s="103"/>
      <c r="I240" s="103"/>
      <c r="J240" s="103"/>
      <c r="K240" s="103"/>
      <c r="L240" s="103"/>
      <c r="M240" s="103"/>
    </row>
    <row r="241" spans="6:13" ht="14.25">
      <c r="F241" s="103"/>
      <c r="G241" s="103"/>
      <c r="H241" s="103"/>
      <c r="I241" s="103"/>
      <c r="J241" s="103"/>
      <c r="K241" s="103"/>
      <c r="L241" s="103"/>
      <c r="M241" s="103"/>
    </row>
    <row r="242" spans="6:13" ht="14.25">
      <c r="F242" s="103"/>
      <c r="G242" s="103"/>
      <c r="H242" s="103"/>
      <c r="I242" s="103"/>
      <c r="J242" s="103"/>
      <c r="K242" s="103"/>
      <c r="L242" s="103"/>
      <c r="M242" s="103"/>
    </row>
    <row r="243" spans="6:13" ht="14.25">
      <c r="F243" s="103"/>
      <c r="G243" s="103"/>
      <c r="H243" s="103"/>
      <c r="I243" s="103"/>
      <c r="J243" s="103"/>
      <c r="K243" s="103"/>
      <c r="L243" s="103"/>
      <c r="M243" s="103"/>
    </row>
    <row r="244" spans="1:22" s="105" customFormat="1" ht="14.25">
      <c r="A244" s="139"/>
      <c r="B244" s="139"/>
      <c r="C244" s="139"/>
      <c r="D244" s="139"/>
      <c r="E244" s="139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</row>
    <row r="245" spans="6:13" ht="14.25">
      <c r="F245" s="103"/>
      <c r="G245" s="103"/>
      <c r="H245" s="103"/>
      <c r="I245" s="103"/>
      <c r="J245" s="103"/>
      <c r="K245" s="103"/>
      <c r="L245" s="103"/>
      <c r="M245" s="103"/>
    </row>
    <row r="246" spans="6:13" ht="14.25">
      <c r="F246" s="103"/>
      <c r="G246" s="103"/>
      <c r="H246" s="103"/>
      <c r="I246" s="103"/>
      <c r="J246" s="103"/>
      <c r="K246" s="103"/>
      <c r="L246" s="103"/>
      <c r="M246" s="103"/>
    </row>
    <row r="247" spans="6:13" ht="14.25">
      <c r="F247" s="103"/>
      <c r="G247" s="103"/>
      <c r="H247" s="103"/>
      <c r="I247" s="103"/>
      <c r="J247" s="103"/>
      <c r="K247" s="103"/>
      <c r="L247" s="103"/>
      <c r="M247" s="103"/>
    </row>
    <row r="248" spans="6:13" ht="14.25">
      <c r="F248" s="103"/>
      <c r="G248" s="103"/>
      <c r="H248" s="103"/>
      <c r="I248" s="103"/>
      <c r="J248" s="103"/>
      <c r="K248" s="103"/>
      <c r="L248" s="103"/>
      <c r="M248" s="103"/>
    </row>
    <row r="249" spans="6:13" ht="14.25">
      <c r="F249" s="103"/>
      <c r="G249" s="103"/>
      <c r="H249" s="103"/>
      <c r="I249" s="103"/>
      <c r="J249" s="103"/>
      <c r="K249" s="103"/>
      <c r="L249" s="103"/>
      <c r="M249" s="103"/>
    </row>
    <row r="250" spans="6:13" ht="14.25">
      <c r="F250" s="103"/>
      <c r="G250" s="103"/>
      <c r="H250" s="103"/>
      <c r="I250" s="103"/>
      <c r="J250" s="103"/>
      <c r="K250" s="103"/>
      <c r="L250" s="103"/>
      <c r="M250" s="103"/>
    </row>
    <row r="251" spans="6:13" ht="14.25">
      <c r="F251" s="103"/>
      <c r="G251" s="103"/>
      <c r="H251" s="103"/>
      <c r="I251" s="103"/>
      <c r="J251" s="103"/>
      <c r="K251" s="103"/>
      <c r="L251" s="103"/>
      <c r="M251" s="103"/>
    </row>
    <row r="252" spans="6:13" ht="14.25">
      <c r="F252" s="103"/>
      <c r="G252" s="103"/>
      <c r="H252" s="103"/>
      <c r="I252" s="103"/>
      <c r="J252" s="103"/>
      <c r="K252" s="103"/>
      <c r="L252" s="103"/>
      <c r="M252" s="103"/>
    </row>
    <row r="253" spans="6:13" ht="14.25">
      <c r="F253" s="103"/>
      <c r="G253" s="103"/>
      <c r="H253" s="103"/>
      <c r="I253" s="103"/>
      <c r="J253" s="103"/>
      <c r="K253" s="103"/>
      <c r="L253" s="103"/>
      <c r="M253" s="103"/>
    </row>
    <row r="254" spans="6:13" ht="14.25">
      <c r="F254" s="103"/>
      <c r="G254" s="103"/>
      <c r="H254" s="103"/>
      <c r="I254" s="103"/>
      <c r="J254" s="103"/>
      <c r="K254" s="103"/>
      <c r="L254" s="103"/>
      <c r="M254" s="103"/>
    </row>
    <row r="255" spans="6:13" ht="14.25">
      <c r="F255" s="103"/>
      <c r="G255" s="103"/>
      <c r="H255" s="103"/>
      <c r="I255" s="103"/>
      <c r="J255" s="103"/>
      <c r="K255" s="103"/>
      <c r="L255" s="103"/>
      <c r="M255" s="103"/>
    </row>
    <row r="256" spans="6:13" ht="14.25">
      <c r="F256" s="103"/>
      <c r="G256" s="103"/>
      <c r="H256" s="103"/>
      <c r="I256" s="103"/>
      <c r="J256" s="103"/>
      <c r="K256" s="103"/>
      <c r="L256" s="103"/>
      <c r="M256" s="103"/>
    </row>
    <row r="257" spans="6:13" ht="14.25">
      <c r="F257" s="103"/>
      <c r="G257" s="103"/>
      <c r="H257" s="103"/>
      <c r="I257" s="103"/>
      <c r="J257" s="103"/>
      <c r="K257" s="103"/>
      <c r="L257" s="103"/>
      <c r="M257" s="103"/>
    </row>
    <row r="258" spans="6:13" ht="14.25">
      <c r="F258" s="103"/>
      <c r="G258" s="103"/>
      <c r="H258" s="103"/>
      <c r="I258" s="103"/>
      <c r="J258" s="103"/>
      <c r="K258" s="103"/>
      <c r="L258" s="103"/>
      <c r="M258" s="103"/>
    </row>
    <row r="259" spans="6:13" ht="14.25">
      <c r="F259" s="103"/>
      <c r="G259" s="103"/>
      <c r="H259" s="103"/>
      <c r="I259" s="103"/>
      <c r="J259" s="103"/>
      <c r="K259" s="103"/>
      <c r="L259" s="103"/>
      <c r="M259" s="103"/>
    </row>
    <row r="260" spans="6:13" ht="14.25">
      <c r="F260" s="103"/>
      <c r="G260" s="103"/>
      <c r="H260" s="103"/>
      <c r="I260" s="103"/>
      <c r="J260" s="103"/>
      <c r="K260" s="103"/>
      <c r="L260" s="103"/>
      <c r="M260" s="103"/>
    </row>
    <row r="261" spans="6:13" ht="14.25">
      <c r="F261" s="103"/>
      <c r="G261" s="103"/>
      <c r="H261" s="103"/>
      <c r="I261" s="103"/>
      <c r="J261" s="103"/>
      <c r="K261" s="103"/>
      <c r="L261" s="103"/>
      <c r="M261" s="103"/>
    </row>
    <row r="262" spans="6:13" ht="14.25">
      <c r="F262" s="103"/>
      <c r="G262" s="103"/>
      <c r="H262" s="103"/>
      <c r="I262" s="103"/>
      <c r="J262" s="103"/>
      <c r="K262" s="103"/>
      <c r="L262" s="103"/>
      <c r="M262" s="103"/>
    </row>
    <row r="263" spans="1:22" s="105" customFormat="1" ht="14.25">
      <c r="A263" s="139"/>
      <c r="B263" s="139"/>
      <c r="C263" s="139"/>
      <c r="D263" s="139"/>
      <c r="E263" s="139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</row>
    <row r="264" spans="6:13" ht="14.25">
      <c r="F264" s="103"/>
      <c r="G264" s="103"/>
      <c r="H264" s="103"/>
      <c r="I264" s="103"/>
      <c r="J264" s="103"/>
      <c r="K264" s="103"/>
      <c r="L264" s="103"/>
      <c r="M264" s="103"/>
    </row>
    <row r="265" spans="6:13" ht="14.25">
      <c r="F265" s="103"/>
      <c r="G265" s="103"/>
      <c r="H265" s="103"/>
      <c r="I265" s="103"/>
      <c r="J265" s="103"/>
      <c r="K265" s="103"/>
      <c r="L265" s="103"/>
      <c r="M265" s="103"/>
    </row>
    <row r="266" spans="6:13" ht="14.25">
      <c r="F266" s="103"/>
      <c r="G266" s="103"/>
      <c r="H266" s="103"/>
      <c r="I266" s="103"/>
      <c r="J266" s="103"/>
      <c r="K266" s="103"/>
      <c r="L266" s="103"/>
      <c r="M266" s="103"/>
    </row>
    <row r="267" spans="6:13" ht="14.25">
      <c r="F267" s="103"/>
      <c r="G267" s="103"/>
      <c r="H267" s="103"/>
      <c r="I267" s="103"/>
      <c r="J267" s="103"/>
      <c r="K267" s="103"/>
      <c r="L267" s="103"/>
      <c r="M267" s="103"/>
    </row>
    <row r="268" spans="6:13" ht="14.25">
      <c r="F268" s="103"/>
      <c r="G268" s="103"/>
      <c r="H268" s="103"/>
      <c r="I268" s="103"/>
      <c r="J268" s="103"/>
      <c r="K268" s="103"/>
      <c r="L268" s="103"/>
      <c r="M268" s="103"/>
    </row>
    <row r="269" spans="6:13" ht="14.25">
      <c r="F269" s="103"/>
      <c r="G269" s="103"/>
      <c r="H269" s="103"/>
      <c r="I269" s="103"/>
      <c r="J269" s="103"/>
      <c r="K269" s="103"/>
      <c r="L269" s="103"/>
      <c r="M269" s="103"/>
    </row>
    <row r="270" spans="6:13" ht="14.25">
      <c r="F270" s="103"/>
      <c r="G270" s="103"/>
      <c r="H270" s="103"/>
      <c r="I270" s="103"/>
      <c r="J270" s="103"/>
      <c r="K270" s="103"/>
      <c r="L270" s="103"/>
      <c r="M270" s="103"/>
    </row>
    <row r="271" spans="6:13" ht="14.25">
      <c r="F271" s="103"/>
      <c r="G271" s="103"/>
      <c r="H271" s="103"/>
      <c r="I271" s="103"/>
      <c r="J271" s="103"/>
      <c r="K271" s="103"/>
      <c r="L271" s="103"/>
      <c r="M271" s="103"/>
    </row>
    <row r="272" spans="6:13" ht="14.25">
      <c r="F272" s="103"/>
      <c r="G272" s="103"/>
      <c r="H272" s="103"/>
      <c r="I272" s="103"/>
      <c r="J272" s="103"/>
      <c r="K272" s="103"/>
      <c r="L272" s="103"/>
      <c r="M272" s="103"/>
    </row>
    <row r="273" spans="6:13" ht="14.25">
      <c r="F273" s="103"/>
      <c r="G273" s="103"/>
      <c r="H273" s="103"/>
      <c r="I273" s="103"/>
      <c r="J273" s="103"/>
      <c r="K273" s="103"/>
      <c r="L273" s="103"/>
      <c r="M273" s="103"/>
    </row>
    <row r="274" spans="6:13" ht="14.25">
      <c r="F274" s="103"/>
      <c r="G274" s="103"/>
      <c r="H274" s="103"/>
      <c r="I274" s="103"/>
      <c r="J274" s="103"/>
      <c r="K274" s="103"/>
      <c r="L274" s="103"/>
      <c r="M274" s="103"/>
    </row>
    <row r="275" spans="6:13" ht="14.25">
      <c r="F275" s="103"/>
      <c r="G275" s="103"/>
      <c r="H275" s="103"/>
      <c r="I275" s="103"/>
      <c r="J275" s="103"/>
      <c r="K275" s="103"/>
      <c r="L275" s="103"/>
      <c r="M275" s="103"/>
    </row>
    <row r="276" spans="6:13" ht="14.25">
      <c r="F276" s="103"/>
      <c r="G276" s="103"/>
      <c r="H276" s="103"/>
      <c r="I276" s="103"/>
      <c r="J276" s="103"/>
      <c r="K276" s="103"/>
      <c r="L276" s="103"/>
      <c r="M276" s="103"/>
    </row>
    <row r="277" spans="6:13" ht="14.25">
      <c r="F277" s="103"/>
      <c r="G277" s="103"/>
      <c r="H277" s="103"/>
      <c r="I277" s="103"/>
      <c r="J277" s="103"/>
      <c r="K277" s="103"/>
      <c r="L277" s="103"/>
      <c r="M277" s="103"/>
    </row>
    <row r="278" spans="6:13" ht="14.25">
      <c r="F278" s="103"/>
      <c r="G278" s="103"/>
      <c r="H278" s="103"/>
      <c r="I278" s="103"/>
      <c r="J278" s="103"/>
      <c r="K278" s="103"/>
      <c r="L278" s="103"/>
      <c r="M278" s="103"/>
    </row>
    <row r="279" spans="6:13" ht="14.25">
      <c r="F279" s="103"/>
      <c r="G279" s="103"/>
      <c r="H279" s="103"/>
      <c r="I279" s="103"/>
      <c r="J279" s="103"/>
      <c r="K279" s="103"/>
      <c r="L279" s="103"/>
      <c r="M279" s="103"/>
    </row>
    <row r="280" spans="6:13" ht="14.25">
      <c r="F280" s="103"/>
      <c r="G280" s="103"/>
      <c r="H280" s="103"/>
      <c r="I280" s="103"/>
      <c r="J280" s="103"/>
      <c r="K280" s="103"/>
      <c r="L280" s="103"/>
      <c r="M280" s="103"/>
    </row>
    <row r="281" spans="6:13" ht="14.25">
      <c r="F281" s="103"/>
      <c r="G281" s="103"/>
      <c r="H281" s="103"/>
      <c r="I281" s="103"/>
      <c r="J281" s="103"/>
      <c r="K281" s="103"/>
      <c r="L281" s="103"/>
      <c r="M281" s="103"/>
    </row>
    <row r="282" spans="1:22" s="105" customFormat="1" ht="14.25">
      <c r="A282" s="139"/>
      <c r="B282" s="139"/>
      <c r="C282" s="139"/>
      <c r="D282" s="139"/>
      <c r="E282" s="139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</row>
    <row r="283" spans="6:13" ht="14.25">
      <c r="F283" s="103"/>
      <c r="G283" s="103"/>
      <c r="H283" s="103"/>
      <c r="I283" s="103"/>
      <c r="J283" s="103"/>
      <c r="K283" s="103"/>
      <c r="L283" s="103"/>
      <c r="M283" s="103"/>
    </row>
    <row r="284" spans="6:13" ht="14.25">
      <c r="F284" s="103"/>
      <c r="G284" s="103"/>
      <c r="H284" s="103"/>
      <c r="I284" s="103"/>
      <c r="J284" s="103"/>
      <c r="K284" s="103"/>
      <c r="L284" s="103"/>
      <c r="M284" s="103"/>
    </row>
    <row r="285" spans="6:13" ht="14.25">
      <c r="F285" s="103"/>
      <c r="G285" s="103"/>
      <c r="H285" s="103"/>
      <c r="I285" s="103"/>
      <c r="J285" s="103"/>
      <c r="K285" s="103"/>
      <c r="L285" s="103"/>
      <c r="M285" s="103"/>
    </row>
    <row r="286" spans="6:13" ht="14.25">
      <c r="F286" s="103"/>
      <c r="G286" s="103"/>
      <c r="H286" s="103"/>
      <c r="I286" s="103"/>
      <c r="J286" s="103"/>
      <c r="K286" s="103"/>
      <c r="L286" s="103"/>
      <c r="M286" s="103"/>
    </row>
    <row r="287" spans="6:13" ht="14.25">
      <c r="F287" s="103"/>
      <c r="G287" s="103"/>
      <c r="H287" s="103"/>
      <c r="I287" s="103"/>
      <c r="J287" s="103"/>
      <c r="K287" s="103"/>
      <c r="L287" s="103"/>
      <c r="M287" s="103"/>
    </row>
    <row r="288" spans="6:13" ht="14.25">
      <c r="F288" s="103"/>
      <c r="G288" s="103"/>
      <c r="H288" s="103"/>
      <c r="I288" s="103"/>
      <c r="J288" s="103"/>
      <c r="K288" s="103"/>
      <c r="L288" s="103"/>
      <c r="M288" s="103"/>
    </row>
    <row r="289" spans="6:13" ht="14.25">
      <c r="F289" s="103"/>
      <c r="G289" s="103"/>
      <c r="H289" s="103"/>
      <c r="I289" s="103"/>
      <c r="J289" s="103"/>
      <c r="K289" s="103"/>
      <c r="L289" s="103"/>
      <c r="M289" s="103"/>
    </row>
    <row r="290" spans="6:13" ht="14.25">
      <c r="F290" s="103"/>
      <c r="G290" s="103"/>
      <c r="H290" s="103"/>
      <c r="I290" s="103"/>
      <c r="J290" s="103"/>
      <c r="K290" s="103"/>
      <c r="L290" s="103"/>
      <c r="M290" s="103"/>
    </row>
    <row r="291" spans="6:13" ht="14.25">
      <c r="F291" s="103"/>
      <c r="G291" s="103"/>
      <c r="H291" s="103"/>
      <c r="I291" s="103"/>
      <c r="J291" s="103"/>
      <c r="K291" s="103"/>
      <c r="L291" s="103"/>
      <c r="M291" s="103"/>
    </row>
    <row r="292" spans="6:13" ht="14.25">
      <c r="F292" s="103"/>
      <c r="G292" s="103"/>
      <c r="H292" s="103"/>
      <c r="I292" s="103"/>
      <c r="J292" s="103"/>
      <c r="K292" s="103"/>
      <c r="L292" s="103"/>
      <c r="M292" s="103"/>
    </row>
    <row r="293" spans="6:13" ht="14.25">
      <c r="F293" s="103"/>
      <c r="G293" s="103"/>
      <c r="H293" s="103"/>
      <c r="I293" s="103"/>
      <c r="J293" s="103"/>
      <c r="K293" s="103"/>
      <c r="L293" s="103"/>
      <c r="M293" s="103"/>
    </row>
    <row r="294" spans="6:13" ht="14.25">
      <c r="F294" s="103"/>
      <c r="G294" s="103"/>
      <c r="H294" s="103"/>
      <c r="I294" s="103"/>
      <c r="J294" s="103"/>
      <c r="K294" s="103"/>
      <c r="L294" s="103"/>
      <c r="M294" s="103"/>
    </row>
    <row r="295" spans="6:13" ht="14.25">
      <c r="F295" s="103"/>
      <c r="G295" s="103"/>
      <c r="H295" s="103"/>
      <c r="I295" s="103"/>
      <c r="J295" s="103"/>
      <c r="K295" s="103"/>
      <c r="L295" s="103"/>
      <c r="M295" s="103"/>
    </row>
    <row r="296" spans="6:13" ht="14.25">
      <c r="F296" s="103"/>
      <c r="G296" s="103"/>
      <c r="H296" s="103"/>
      <c r="I296" s="103"/>
      <c r="J296" s="103"/>
      <c r="K296" s="103"/>
      <c r="L296" s="103"/>
      <c r="M296" s="103"/>
    </row>
    <row r="297" spans="6:13" ht="14.25">
      <c r="F297" s="103"/>
      <c r="G297" s="103"/>
      <c r="H297" s="103"/>
      <c r="I297" s="103"/>
      <c r="J297" s="103"/>
      <c r="K297" s="103"/>
      <c r="L297" s="103"/>
      <c r="M297" s="103"/>
    </row>
    <row r="298" spans="6:13" ht="14.25">
      <c r="F298" s="103"/>
      <c r="G298" s="103"/>
      <c r="H298" s="103"/>
      <c r="I298" s="103"/>
      <c r="J298" s="103"/>
      <c r="K298" s="103"/>
      <c r="L298" s="103"/>
      <c r="M298" s="103"/>
    </row>
    <row r="299" spans="6:13" ht="14.25">
      <c r="F299" s="103"/>
      <c r="G299" s="103"/>
      <c r="H299" s="103"/>
      <c r="I299" s="103"/>
      <c r="J299" s="103"/>
      <c r="K299" s="103"/>
      <c r="L299" s="103"/>
      <c r="M299" s="103"/>
    </row>
    <row r="300" spans="6:13" ht="14.25">
      <c r="F300" s="103"/>
      <c r="G300" s="103"/>
      <c r="H300" s="103"/>
      <c r="I300" s="103"/>
      <c r="J300" s="103"/>
      <c r="K300" s="103"/>
      <c r="L300" s="103"/>
      <c r="M300" s="103"/>
    </row>
    <row r="301" spans="1:22" s="105" customFormat="1" ht="14.25">
      <c r="A301" s="139"/>
      <c r="B301" s="139"/>
      <c r="C301" s="139"/>
      <c r="D301" s="139"/>
      <c r="E301" s="139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</row>
    <row r="302" spans="6:13" ht="14.25">
      <c r="F302" s="103"/>
      <c r="G302" s="103"/>
      <c r="H302" s="103"/>
      <c r="I302" s="103"/>
      <c r="J302" s="103"/>
      <c r="K302" s="103"/>
      <c r="L302" s="103"/>
      <c r="M302" s="103"/>
    </row>
    <row r="303" spans="6:13" ht="14.25">
      <c r="F303" s="103"/>
      <c r="G303" s="103"/>
      <c r="H303" s="103"/>
      <c r="I303" s="103"/>
      <c r="J303" s="103"/>
      <c r="K303" s="103"/>
      <c r="L303" s="103"/>
      <c r="M303" s="103"/>
    </row>
    <row r="304" spans="6:13" ht="14.25">
      <c r="F304" s="103"/>
      <c r="G304" s="103"/>
      <c r="H304" s="103"/>
      <c r="I304" s="103"/>
      <c r="J304" s="103"/>
      <c r="K304" s="103"/>
      <c r="L304" s="103"/>
      <c r="M304" s="103"/>
    </row>
    <row r="305" spans="6:13" ht="14.25">
      <c r="F305" s="103"/>
      <c r="G305" s="103"/>
      <c r="H305" s="103"/>
      <c r="I305" s="103"/>
      <c r="J305" s="103"/>
      <c r="K305" s="103"/>
      <c r="L305" s="103"/>
      <c r="M305" s="103"/>
    </row>
    <row r="306" spans="6:13" ht="14.25">
      <c r="F306" s="103"/>
      <c r="G306" s="103"/>
      <c r="H306" s="103"/>
      <c r="I306" s="103"/>
      <c r="J306" s="103"/>
      <c r="K306" s="103"/>
      <c r="L306" s="103"/>
      <c r="M306" s="103"/>
    </row>
    <row r="307" spans="6:13" ht="14.25">
      <c r="F307" s="103"/>
      <c r="G307" s="103"/>
      <c r="H307" s="103"/>
      <c r="I307" s="103"/>
      <c r="J307" s="103"/>
      <c r="K307" s="103"/>
      <c r="L307" s="103"/>
      <c r="M307" s="103"/>
    </row>
    <row r="308" spans="6:13" ht="14.25">
      <c r="F308" s="103"/>
      <c r="G308" s="103"/>
      <c r="H308" s="103"/>
      <c r="I308" s="103"/>
      <c r="J308" s="103"/>
      <c r="K308" s="103"/>
      <c r="L308" s="103"/>
      <c r="M308" s="103"/>
    </row>
    <row r="309" spans="6:13" ht="14.25">
      <c r="F309" s="103"/>
      <c r="G309" s="103"/>
      <c r="H309" s="103"/>
      <c r="I309" s="103"/>
      <c r="J309" s="103"/>
      <c r="K309" s="103"/>
      <c r="L309" s="103"/>
      <c r="M309" s="103"/>
    </row>
    <row r="310" spans="6:13" ht="14.25">
      <c r="F310" s="103"/>
      <c r="G310" s="103"/>
      <c r="H310" s="103"/>
      <c r="I310" s="103"/>
      <c r="J310" s="103"/>
      <c r="K310" s="103"/>
      <c r="L310" s="103"/>
      <c r="M310" s="103"/>
    </row>
    <row r="311" spans="6:13" ht="14.25">
      <c r="F311" s="103"/>
      <c r="G311" s="103"/>
      <c r="H311" s="103"/>
      <c r="I311" s="103"/>
      <c r="J311" s="103"/>
      <c r="K311" s="103"/>
      <c r="L311" s="103"/>
      <c r="M311" s="103"/>
    </row>
    <row r="312" spans="6:13" ht="14.25">
      <c r="F312" s="103"/>
      <c r="G312" s="103"/>
      <c r="H312" s="103"/>
      <c r="I312" s="103"/>
      <c r="J312" s="103"/>
      <c r="K312" s="103"/>
      <c r="L312" s="103"/>
      <c r="M312" s="103"/>
    </row>
    <row r="313" spans="6:13" ht="14.25">
      <c r="F313" s="103"/>
      <c r="G313" s="103"/>
      <c r="H313" s="103"/>
      <c r="I313" s="103"/>
      <c r="J313" s="103"/>
      <c r="K313" s="103"/>
      <c r="L313" s="103"/>
      <c r="M313" s="103"/>
    </row>
    <row r="314" spans="6:13" ht="14.25">
      <c r="F314" s="103"/>
      <c r="G314" s="103"/>
      <c r="H314" s="103"/>
      <c r="I314" s="103"/>
      <c r="J314" s="103"/>
      <c r="K314" s="103"/>
      <c r="L314" s="103"/>
      <c r="M314" s="103"/>
    </row>
    <row r="315" spans="6:13" ht="14.25">
      <c r="F315" s="103"/>
      <c r="G315" s="103"/>
      <c r="H315" s="103"/>
      <c r="I315" s="103"/>
      <c r="J315" s="103"/>
      <c r="K315" s="103"/>
      <c r="L315" s="103"/>
      <c r="M315" s="103"/>
    </row>
    <row r="316" spans="6:13" ht="14.25">
      <c r="F316" s="103"/>
      <c r="G316" s="103"/>
      <c r="H316" s="103"/>
      <c r="I316" s="103"/>
      <c r="J316" s="103"/>
      <c r="K316" s="103"/>
      <c r="L316" s="103"/>
      <c r="M316" s="103"/>
    </row>
    <row r="317" spans="6:13" ht="14.25">
      <c r="F317" s="103"/>
      <c r="G317" s="103"/>
      <c r="H317" s="103"/>
      <c r="I317" s="103"/>
      <c r="J317" s="103"/>
      <c r="K317" s="103"/>
      <c r="L317" s="103"/>
      <c r="M317" s="103"/>
    </row>
    <row r="318" spans="6:13" ht="14.25">
      <c r="F318" s="103"/>
      <c r="G318" s="103"/>
      <c r="H318" s="103"/>
      <c r="I318" s="103"/>
      <c r="J318" s="103"/>
      <c r="K318" s="103"/>
      <c r="L318" s="103"/>
      <c r="M318" s="103"/>
    </row>
    <row r="319" spans="6:13" ht="14.25">
      <c r="F319" s="103"/>
      <c r="G319" s="103"/>
      <c r="H319" s="103"/>
      <c r="I319" s="103"/>
      <c r="J319" s="103"/>
      <c r="K319" s="103"/>
      <c r="L319" s="103"/>
      <c r="M319" s="103"/>
    </row>
    <row r="320" spans="1:22" s="105" customFormat="1" ht="14.25">
      <c r="A320" s="139"/>
      <c r="B320" s="139"/>
      <c r="C320" s="139"/>
      <c r="D320" s="139"/>
      <c r="E320" s="139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</row>
    <row r="321" spans="6:13" ht="14.25">
      <c r="F321" s="103"/>
      <c r="G321" s="103"/>
      <c r="H321" s="103"/>
      <c r="I321" s="103"/>
      <c r="J321" s="103"/>
      <c r="K321" s="103"/>
      <c r="L321" s="103"/>
      <c r="M321" s="103"/>
    </row>
    <row r="322" spans="6:13" ht="14.25">
      <c r="F322" s="103"/>
      <c r="G322" s="103"/>
      <c r="H322" s="103"/>
      <c r="I322" s="103"/>
      <c r="J322" s="103"/>
      <c r="K322" s="103"/>
      <c r="L322" s="103"/>
      <c r="M322" s="103"/>
    </row>
    <row r="323" spans="6:13" ht="14.25">
      <c r="F323" s="103"/>
      <c r="G323" s="103"/>
      <c r="H323" s="103"/>
      <c r="I323" s="103"/>
      <c r="J323" s="103"/>
      <c r="K323" s="103"/>
      <c r="L323" s="103"/>
      <c r="M323" s="103"/>
    </row>
    <row r="324" spans="6:13" ht="14.25">
      <c r="F324" s="103"/>
      <c r="G324" s="103"/>
      <c r="H324" s="103"/>
      <c r="I324" s="103"/>
      <c r="J324" s="103"/>
      <c r="K324" s="103"/>
      <c r="L324" s="103"/>
      <c r="M324" s="103"/>
    </row>
    <row r="325" spans="6:13" ht="14.25">
      <c r="F325" s="103"/>
      <c r="G325" s="103"/>
      <c r="H325" s="103"/>
      <c r="I325" s="103"/>
      <c r="J325" s="103"/>
      <c r="K325" s="103"/>
      <c r="L325" s="103"/>
      <c r="M325" s="103"/>
    </row>
    <row r="326" spans="6:13" ht="14.25">
      <c r="F326" s="103"/>
      <c r="G326" s="103"/>
      <c r="H326" s="103"/>
      <c r="I326" s="103"/>
      <c r="J326" s="103"/>
      <c r="K326" s="103"/>
      <c r="L326" s="103"/>
      <c r="M326" s="103"/>
    </row>
    <row r="327" spans="6:13" ht="14.25">
      <c r="F327" s="103"/>
      <c r="G327" s="103"/>
      <c r="H327" s="103"/>
      <c r="I327" s="103"/>
      <c r="J327" s="103"/>
      <c r="K327" s="103"/>
      <c r="L327" s="103"/>
      <c r="M327" s="103"/>
    </row>
    <row r="328" spans="6:13" ht="14.25">
      <c r="F328" s="103"/>
      <c r="G328" s="103"/>
      <c r="H328" s="103"/>
      <c r="I328" s="103"/>
      <c r="J328" s="103"/>
      <c r="K328" s="103"/>
      <c r="L328" s="103"/>
      <c r="M328" s="103"/>
    </row>
    <row r="329" spans="6:13" ht="14.25">
      <c r="F329" s="103"/>
      <c r="G329" s="103"/>
      <c r="H329" s="103"/>
      <c r="I329" s="103"/>
      <c r="J329" s="103"/>
      <c r="K329" s="103"/>
      <c r="L329" s="103"/>
      <c r="M329" s="103"/>
    </row>
    <row r="330" spans="6:13" ht="14.25">
      <c r="F330" s="103"/>
      <c r="G330" s="103"/>
      <c r="H330" s="103"/>
      <c r="I330" s="103"/>
      <c r="J330" s="103"/>
      <c r="K330" s="103"/>
      <c r="L330" s="103"/>
      <c r="M330" s="103"/>
    </row>
    <row r="331" spans="6:13" ht="14.25">
      <c r="F331" s="103"/>
      <c r="G331" s="103"/>
      <c r="H331" s="103"/>
      <c r="I331" s="103"/>
      <c r="J331" s="103"/>
      <c r="K331" s="103"/>
      <c r="L331" s="103"/>
      <c r="M331" s="103"/>
    </row>
    <row r="332" spans="6:13" ht="14.25">
      <c r="F332" s="103"/>
      <c r="G332" s="103"/>
      <c r="H332" s="103"/>
      <c r="I332" s="103"/>
      <c r="J332" s="103"/>
      <c r="K332" s="103"/>
      <c r="L332" s="103"/>
      <c r="M332" s="103"/>
    </row>
    <row r="333" spans="6:13" ht="14.25">
      <c r="F333" s="103"/>
      <c r="G333" s="103"/>
      <c r="H333" s="103"/>
      <c r="I333" s="103"/>
      <c r="J333" s="103"/>
      <c r="K333" s="103"/>
      <c r="L333" s="103"/>
      <c r="M333" s="103"/>
    </row>
    <row r="334" spans="6:13" ht="14.25">
      <c r="F334" s="103"/>
      <c r="G334" s="103"/>
      <c r="H334" s="103"/>
      <c r="I334" s="103"/>
      <c r="J334" s="103"/>
      <c r="K334" s="103"/>
      <c r="L334" s="103"/>
      <c r="M334" s="103"/>
    </row>
    <row r="335" spans="6:13" ht="14.25">
      <c r="F335" s="103"/>
      <c r="G335" s="103"/>
      <c r="H335" s="103"/>
      <c r="I335" s="103"/>
      <c r="J335" s="103"/>
      <c r="K335" s="103"/>
      <c r="L335" s="103"/>
      <c r="M335" s="103"/>
    </row>
    <row r="336" spans="6:13" ht="14.25">
      <c r="F336" s="103"/>
      <c r="G336" s="103"/>
      <c r="H336" s="103"/>
      <c r="I336" s="103"/>
      <c r="J336" s="103"/>
      <c r="K336" s="103"/>
      <c r="L336" s="103"/>
      <c r="M336" s="103"/>
    </row>
    <row r="337" spans="6:13" ht="14.25">
      <c r="F337" s="103"/>
      <c r="G337" s="103"/>
      <c r="H337" s="103"/>
      <c r="I337" s="103"/>
      <c r="J337" s="103"/>
      <c r="K337" s="103"/>
      <c r="L337" s="103"/>
      <c r="M337" s="103"/>
    </row>
    <row r="338" spans="6:13" ht="14.25">
      <c r="F338" s="103"/>
      <c r="G338" s="103"/>
      <c r="H338" s="103"/>
      <c r="I338" s="103"/>
      <c r="J338" s="103"/>
      <c r="K338" s="103"/>
      <c r="L338" s="103"/>
      <c r="M338" s="103"/>
    </row>
    <row r="339" spans="1:22" s="105" customFormat="1" ht="14.25">
      <c r="A339" s="139"/>
      <c r="B339" s="139"/>
      <c r="C339" s="139"/>
      <c r="D339" s="139"/>
      <c r="E339" s="139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</row>
    <row r="340" spans="6:13" ht="14.25">
      <c r="F340" s="103"/>
      <c r="G340" s="103"/>
      <c r="H340" s="103"/>
      <c r="I340" s="103"/>
      <c r="J340" s="103"/>
      <c r="K340" s="103"/>
      <c r="L340" s="103"/>
      <c r="M340" s="103"/>
    </row>
    <row r="341" spans="6:13" ht="14.25">
      <c r="F341" s="103"/>
      <c r="G341" s="103"/>
      <c r="H341" s="103"/>
      <c r="I341" s="103"/>
      <c r="J341" s="103"/>
      <c r="K341" s="103"/>
      <c r="L341" s="103"/>
      <c r="M341" s="103"/>
    </row>
    <row r="342" spans="6:13" ht="14.25">
      <c r="F342" s="103"/>
      <c r="G342" s="103"/>
      <c r="H342" s="103"/>
      <c r="I342" s="103"/>
      <c r="J342" s="103"/>
      <c r="K342" s="103"/>
      <c r="L342" s="103"/>
      <c r="M342" s="103"/>
    </row>
    <row r="343" spans="6:13" ht="14.25">
      <c r="F343" s="103"/>
      <c r="G343" s="103"/>
      <c r="H343" s="103"/>
      <c r="I343" s="103"/>
      <c r="J343" s="103"/>
      <c r="K343" s="103"/>
      <c r="L343" s="103"/>
      <c r="M343" s="103"/>
    </row>
    <row r="344" spans="6:13" ht="14.25">
      <c r="F344" s="103"/>
      <c r="G344" s="103"/>
      <c r="H344" s="103"/>
      <c r="I344" s="103"/>
      <c r="J344" s="103"/>
      <c r="K344" s="103"/>
      <c r="L344" s="103"/>
      <c r="M344" s="103"/>
    </row>
    <row r="345" spans="6:13" ht="14.25">
      <c r="F345" s="103"/>
      <c r="G345" s="103"/>
      <c r="H345" s="103"/>
      <c r="I345" s="103"/>
      <c r="J345" s="103"/>
      <c r="K345" s="103"/>
      <c r="L345" s="103"/>
      <c r="M345" s="103"/>
    </row>
    <row r="346" spans="6:13" ht="14.25">
      <c r="F346" s="103"/>
      <c r="G346" s="103"/>
      <c r="H346" s="103"/>
      <c r="I346" s="103"/>
      <c r="J346" s="103"/>
      <c r="K346" s="103"/>
      <c r="L346" s="103"/>
      <c r="M346" s="103"/>
    </row>
    <row r="347" spans="6:13" ht="14.25">
      <c r="F347" s="103"/>
      <c r="G347" s="103"/>
      <c r="H347" s="103"/>
      <c r="I347" s="103"/>
      <c r="J347" s="103"/>
      <c r="K347" s="103"/>
      <c r="L347" s="103"/>
      <c r="M347" s="103"/>
    </row>
    <row r="348" spans="6:13" ht="14.25">
      <c r="F348" s="103"/>
      <c r="G348" s="103"/>
      <c r="H348" s="103"/>
      <c r="I348" s="103"/>
      <c r="J348" s="103"/>
      <c r="K348" s="103"/>
      <c r="L348" s="103"/>
      <c r="M348" s="103"/>
    </row>
    <row r="349" spans="6:13" ht="14.25">
      <c r="F349" s="103"/>
      <c r="G349" s="103"/>
      <c r="H349" s="103"/>
      <c r="I349" s="103"/>
      <c r="J349" s="103"/>
      <c r="K349" s="103"/>
      <c r="L349" s="103"/>
      <c r="M349" s="103"/>
    </row>
    <row r="350" spans="6:13" ht="14.25">
      <c r="F350" s="103"/>
      <c r="G350" s="103"/>
      <c r="H350" s="103"/>
      <c r="I350" s="103"/>
      <c r="J350" s="103"/>
      <c r="K350" s="103"/>
      <c r="L350" s="103"/>
      <c r="M350" s="103"/>
    </row>
    <row r="351" spans="6:13" ht="14.25">
      <c r="F351" s="103"/>
      <c r="G351" s="103"/>
      <c r="H351" s="103"/>
      <c r="I351" s="103"/>
      <c r="J351" s="103"/>
      <c r="K351" s="103"/>
      <c r="L351" s="103"/>
      <c r="M351" s="103"/>
    </row>
    <row r="352" spans="6:13" ht="14.25">
      <c r="F352" s="103"/>
      <c r="G352" s="103"/>
      <c r="H352" s="103"/>
      <c r="I352" s="103"/>
      <c r="J352" s="103"/>
      <c r="K352" s="103"/>
      <c r="L352" s="103"/>
      <c r="M352" s="103"/>
    </row>
    <row r="353" spans="6:13" ht="14.25">
      <c r="F353" s="103"/>
      <c r="G353" s="103"/>
      <c r="H353" s="103"/>
      <c r="I353" s="103"/>
      <c r="J353" s="103"/>
      <c r="K353" s="103"/>
      <c r="L353" s="103"/>
      <c r="M353" s="103"/>
    </row>
    <row r="354" spans="6:13" ht="14.25">
      <c r="F354" s="103"/>
      <c r="G354" s="103"/>
      <c r="H354" s="103"/>
      <c r="I354" s="103"/>
      <c r="J354" s="103"/>
      <c r="K354" s="103"/>
      <c r="L354" s="103"/>
      <c r="M354" s="103"/>
    </row>
    <row r="355" spans="6:13" ht="14.25">
      <c r="F355" s="103"/>
      <c r="G355" s="103"/>
      <c r="H355" s="103"/>
      <c r="I355" s="103"/>
      <c r="J355" s="103"/>
      <c r="K355" s="103"/>
      <c r="L355" s="103"/>
      <c r="M355" s="103"/>
    </row>
    <row r="356" spans="6:13" ht="14.25">
      <c r="F356" s="103"/>
      <c r="G356" s="103"/>
      <c r="H356" s="103"/>
      <c r="I356" s="103"/>
      <c r="J356" s="103"/>
      <c r="K356" s="103"/>
      <c r="L356" s="103"/>
      <c r="M356" s="103"/>
    </row>
    <row r="357" spans="6:13" ht="14.25">
      <c r="F357" s="103"/>
      <c r="G357" s="103"/>
      <c r="H357" s="103"/>
      <c r="I357" s="103"/>
      <c r="J357" s="103"/>
      <c r="K357" s="103"/>
      <c r="L357" s="103"/>
      <c r="M357" s="103"/>
    </row>
    <row r="358" spans="1:22" s="105" customFormat="1" ht="14.25">
      <c r="A358" s="139"/>
      <c r="B358" s="139"/>
      <c r="C358" s="139"/>
      <c r="D358" s="139"/>
      <c r="E358" s="139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</row>
    <row r="359" spans="6:13" ht="14.25">
      <c r="F359" s="103"/>
      <c r="G359" s="103"/>
      <c r="H359" s="103"/>
      <c r="I359" s="103"/>
      <c r="J359" s="103"/>
      <c r="K359" s="103"/>
      <c r="L359" s="103"/>
      <c r="M359" s="103"/>
    </row>
    <row r="360" spans="6:13" ht="14.25">
      <c r="F360" s="103"/>
      <c r="G360" s="103"/>
      <c r="H360" s="103"/>
      <c r="I360" s="103"/>
      <c r="J360" s="103"/>
      <c r="K360" s="103"/>
      <c r="L360" s="103"/>
      <c r="M360" s="103"/>
    </row>
    <row r="361" spans="6:13" ht="14.25">
      <c r="F361" s="103"/>
      <c r="G361" s="103"/>
      <c r="H361" s="103"/>
      <c r="I361" s="103"/>
      <c r="J361" s="103"/>
      <c r="K361" s="103"/>
      <c r="L361" s="103"/>
      <c r="M361" s="103"/>
    </row>
    <row r="362" spans="6:13" ht="14.25">
      <c r="F362" s="103"/>
      <c r="G362" s="103"/>
      <c r="H362" s="103"/>
      <c r="I362" s="103"/>
      <c r="J362" s="103"/>
      <c r="K362" s="103"/>
      <c r="L362" s="103"/>
      <c r="M362" s="103"/>
    </row>
    <row r="363" spans="6:13" ht="14.25">
      <c r="F363" s="103"/>
      <c r="G363" s="103"/>
      <c r="H363" s="103"/>
      <c r="I363" s="103"/>
      <c r="J363" s="103"/>
      <c r="K363" s="103"/>
      <c r="L363" s="103"/>
      <c r="M363" s="103"/>
    </row>
    <row r="364" spans="6:13" ht="14.25">
      <c r="F364" s="103"/>
      <c r="G364" s="103"/>
      <c r="H364" s="103"/>
      <c r="I364" s="103"/>
      <c r="J364" s="103"/>
      <c r="K364" s="103"/>
      <c r="L364" s="103"/>
      <c r="M364" s="103"/>
    </row>
    <row r="365" spans="6:13" ht="14.25">
      <c r="F365" s="103"/>
      <c r="G365" s="103"/>
      <c r="H365" s="103"/>
      <c r="I365" s="103"/>
      <c r="J365" s="103"/>
      <c r="K365" s="103"/>
      <c r="L365" s="103"/>
      <c r="M365" s="103"/>
    </row>
    <row r="366" spans="6:13" ht="14.25">
      <c r="F366" s="103"/>
      <c r="G366" s="103"/>
      <c r="H366" s="103"/>
      <c r="I366" s="103"/>
      <c r="J366" s="103"/>
      <c r="K366" s="103"/>
      <c r="L366" s="103"/>
      <c r="M366" s="103"/>
    </row>
    <row r="367" spans="6:13" ht="14.25">
      <c r="F367" s="103"/>
      <c r="G367" s="103"/>
      <c r="H367" s="103"/>
      <c r="I367" s="103"/>
      <c r="J367" s="103"/>
      <c r="K367" s="103"/>
      <c r="L367" s="103"/>
      <c r="M367" s="103"/>
    </row>
    <row r="368" spans="6:13" ht="14.25">
      <c r="F368" s="103"/>
      <c r="G368" s="103"/>
      <c r="H368" s="103"/>
      <c r="I368" s="103"/>
      <c r="J368" s="103"/>
      <c r="K368" s="103"/>
      <c r="L368" s="103"/>
      <c r="M368" s="103"/>
    </row>
    <row r="369" spans="6:13" ht="14.25">
      <c r="F369" s="103"/>
      <c r="G369" s="103"/>
      <c r="H369" s="103"/>
      <c r="I369" s="103"/>
      <c r="J369" s="103"/>
      <c r="K369" s="103"/>
      <c r="L369" s="103"/>
      <c r="M369" s="103"/>
    </row>
    <row r="370" spans="6:13" ht="14.25">
      <c r="F370" s="103"/>
      <c r="G370" s="103"/>
      <c r="H370" s="103"/>
      <c r="I370" s="103"/>
      <c r="J370" s="103"/>
      <c r="K370" s="103"/>
      <c r="L370" s="103"/>
      <c r="M370" s="103"/>
    </row>
    <row r="371" spans="6:13" ht="14.25">
      <c r="F371" s="103"/>
      <c r="G371" s="103"/>
      <c r="H371" s="103"/>
      <c r="I371" s="103"/>
      <c r="J371" s="103"/>
      <c r="K371" s="103"/>
      <c r="L371" s="103"/>
      <c r="M371" s="103"/>
    </row>
    <row r="372" spans="6:13" ht="14.25">
      <c r="F372" s="103"/>
      <c r="G372" s="103"/>
      <c r="H372" s="103"/>
      <c r="I372" s="103"/>
      <c r="J372" s="103"/>
      <c r="K372" s="103"/>
      <c r="L372" s="103"/>
      <c r="M372" s="103"/>
    </row>
    <row r="373" spans="6:13" ht="14.25">
      <c r="F373" s="103"/>
      <c r="G373" s="103"/>
      <c r="H373" s="103"/>
      <c r="I373" s="103"/>
      <c r="J373" s="103"/>
      <c r="K373" s="103"/>
      <c r="L373" s="103"/>
      <c r="M373" s="103"/>
    </row>
    <row r="374" spans="6:13" ht="14.25">
      <c r="F374" s="103"/>
      <c r="G374" s="103"/>
      <c r="H374" s="103"/>
      <c r="I374" s="103"/>
      <c r="J374" s="103"/>
      <c r="K374" s="103"/>
      <c r="L374" s="103"/>
      <c r="M374" s="103"/>
    </row>
    <row r="375" spans="6:13" ht="14.25">
      <c r="F375" s="103"/>
      <c r="G375" s="103"/>
      <c r="H375" s="103"/>
      <c r="I375" s="103"/>
      <c r="J375" s="103"/>
      <c r="K375" s="103"/>
      <c r="L375" s="103"/>
      <c r="M375" s="103"/>
    </row>
    <row r="376" spans="6:13" ht="14.25">
      <c r="F376" s="103"/>
      <c r="G376" s="103"/>
      <c r="H376" s="103"/>
      <c r="I376" s="103"/>
      <c r="J376" s="103"/>
      <c r="K376" s="103"/>
      <c r="L376" s="103"/>
      <c r="M376" s="103"/>
    </row>
    <row r="377" spans="1:22" s="105" customFormat="1" ht="14.25">
      <c r="A377" s="139"/>
      <c r="B377" s="139"/>
      <c r="C377" s="139"/>
      <c r="D377" s="139"/>
      <c r="E377" s="139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</row>
    <row r="378" spans="6:13" ht="14.25">
      <c r="F378" s="103"/>
      <c r="G378" s="103"/>
      <c r="H378" s="103"/>
      <c r="I378" s="103"/>
      <c r="J378" s="103"/>
      <c r="K378" s="103"/>
      <c r="L378" s="103"/>
      <c r="M378" s="103"/>
    </row>
    <row r="379" spans="6:13" ht="14.25">
      <c r="F379" s="103"/>
      <c r="G379" s="103"/>
      <c r="H379" s="103"/>
      <c r="I379" s="103"/>
      <c r="J379" s="103"/>
      <c r="K379" s="103"/>
      <c r="L379" s="103"/>
      <c r="M379" s="103"/>
    </row>
    <row r="380" spans="6:13" ht="14.25">
      <c r="F380" s="103"/>
      <c r="G380" s="103"/>
      <c r="H380" s="103"/>
      <c r="I380" s="103"/>
      <c r="J380" s="103"/>
      <c r="K380" s="103"/>
      <c r="L380" s="103"/>
      <c r="M380" s="103"/>
    </row>
    <row r="381" spans="6:13" ht="14.25">
      <c r="F381" s="103"/>
      <c r="G381" s="103"/>
      <c r="H381" s="103"/>
      <c r="I381" s="103"/>
      <c r="J381" s="103"/>
      <c r="K381" s="103"/>
      <c r="L381" s="103"/>
      <c r="M381" s="103"/>
    </row>
    <row r="382" spans="6:13" ht="14.25">
      <c r="F382" s="103"/>
      <c r="G382" s="103"/>
      <c r="H382" s="103"/>
      <c r="I382" s="103"/>
      <c r="J382" s="103"/>
      <c r="K382" s="103"/>
      <c r="L382" s="103"/>
      <c r="M382" s="103"/>
    </row>
    <row r="383" spans="6:13" ht="14.25">
      <c r="F383" s="103"/>
      <c r="G383" s="103"/>
      <c r="H383" s="103"/>
      <c r="I383" s="103"/>
      <c r="J383" s="103"/>
      <c r="K383" s="103"/>
      <c r="L383" s="103"/>
      <c r="M383" s="103"/>
    </row>
    <row r="384" spans="6:13" ht="14.25">
      <c r="F384" s="103"/>
      <c r="G384" s="103"/>
      <c r="H384" s="103"/>
      <c r="I384" s="103"/>
      <c r="J384" s="103"/>
      <c r="K384" s="103"/>
      <c r="L384" s="103"/>
      <c r="M384" s="103"/>
    </row>
    <row r="385" spans="6:13" ht="14.25">
      <c r="F385" s="103"/>
      <c r="G385" s="103"/>
      <c r="H385" s="103"/>
      <c r="I385" s="103"/>
      <c r="J385" s="103"/>
      <c r="K385" s="103"/>
      <c r="L385" s="103"/>
      <c r="M385" s="103"/>
    </row>
    <row r="386" spans="6:13" ht="14.25">
      <c r="F386" s="103"/>
      <c r="G386" s="103"/>
      <c r="H386" s="103"/>
      <c r="I386" s="103"/>
      <c r="J386" s="103"/>
      <c r="K386" s="103"/>
      <c r="L386" s="103"/>
      <c r="M386" s="103"/>
    </row>
    <row r="387" spans="6:13" ht="14.25">
      <c r="F387" s="103"/>
      <c r="G387" s="103"/>
      <c r="H387" s="103"/>
      <c r="I387" s="103"/>
      <c r="J387" s="103"/>
      <c r="K387" s="103"/>
      <c r="L387" s="103"/>
      <c r="M387" s="103"/>
    </row>
    <row r="388" spans="6:13" ht="14.25">
      <c r="F388" s="103"/>
      <c r="G388" s="103"/>
      <c r="H388" s="103"/>
      <c r="I388" s="103"/>
      <c r="J388" s="103"/>
      <c r="K388" s="103"/>
      <c r="L388" s="103"/>
      <c r="M388" s="103"/>
    </row>
    <row r="389" spans="6:13" ht="14.25">
      <c r="F389" s="103"/>
      <c r="G389" s="103"/>
      <c r="H389" s="103"/>
      <c r="I389" s="103"/>
      <c r="J389" s="103"/>
      <c r="K389" s="103"/>
      <c r="L389" s="103"/>
      <c r="M389" s="103"/>
    </row>
    <row r="390" spans="6:13" ht="14.25">
      <c r="F390" s="103"/>
      <c r="G390" s="103"/>
      <c r="H390" s="103"/>
      <c r="I390" s="103"/>
      <c r="J390" s="103"/>
      <c r="K390" s="103"/>
      <c r="L390" s="103"/>
      <c r="M390" s="103"/>
    </row>
    <row r="391" spans="6:13" ht="14.25">
      <c r="F391" s="103"/>
      <c r="G391" s="103"/>
      <c r="H391" s="103"/>
      <c r="I391" s="103"/>
      <c r="J391" s="103"/>
      <c r="K391" s="103"/>
      <c r="L391" s="103"/>
      <c r="M391" s="103"/>
    </row>
    <row r="392" spans="6:13" ht="14.25">
      <c r="F392" s="103"/>
      <c r="G392" s="103"/>
      <c r="H392" s="103"/>
      <c r="I392" s="103"/>
      <c r="J392" s="103"/>
      <c r="K392" s="103"/>
      <c r="L392" s="103"/>
      <c r="M392" s="103"/>
    </row>
    <row r="393" spans="6:13" ht="14.25">
      <c r="F393" s="103"/>
      <c r="G393" s="103"/>
      <c r="H393" s="103"/>
      <c r="I393" s="103"/>
      <c r="J393" s="103"/>
      <c r="K393" s="103"/>
      <c r="L393" s="103"/>
      <c r="M393" s="103"/>
    </row>
    <row r="394" spans="6:13" ht="14.25">
      <c r="F394" s="103"/>
      <c r="G394" s="103"/>
      <c r="H394" s="103"/>
      <c r="I394" s="103"/>
      <c r="J394" s="103"/>
      <c r="K394" s="103"/>
      <c r="L394" s="103"/>
      <c r="M394" s="103"/>
    </row>
    <row r="395" spans="6:13" ht="14.25">
      <c r="F395" s="103"/>
      <c r="G395" s="103"/>
      <c r="H395" s="103"/>
      <c r="I395" s="103"/>
      <c r="J395" s="103"/>
      <c r="K395" s="103"/>
      <c r="L395" s="103"/>
      <c r="M395" s="103"/>
    </row>
    <row r="396" spans="1:22" s="105" customFormat="1" ht="14.25">
      <c r="A396" s="139"/>
      <c r="B396" s="139"/>
      <c r="C396" s="139"/>
      <c r="D396" s="139"/>
      <c r="E396" s="139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</row>
    <row r="397" spans="6:13" ht="14.25">
      <c r="F397" s="103"/>
      <c r="G397" s="103"/>
      <c r="H397" s="103"/>
      <c r="I397" s="103"/>
      <c r="J397" s="103"/>
      <c r="K397" s="103"/>
      <c r="L397" s="103"/>
      <c r="M397" s="103"/>
    </row>
    <row r="398" spans="6:13" ht="14.25">
      <c r="F398" s="103"/>
      <c r="G398" s="103"/>
      <c r="H398" s="103"/>
      <c r="I398" s="103"/>
      <c r="J398" s="103"/>
      <c r="K398" s="103"/>
      <c r="L398" s="103"/>
      <c r="M398" s="103"/>
    </row>
    <row r="399" spans="6:13" ht="14.25">
      <c r="F399" s="103"/>
      <c r="G399" s="103"/>
      <c r="H399" s="103"/>
      <c r="I399" s="103"/>
      <c r="J399" s="103"/>
      <c r="K399" s="103"/>
      <c r="L399" s="103"/>
      <c r="M399" s="103"/>
    </row>
    <row r="400" spans="6:13" ht="14.25">
      <c r="F400" s="103"/>
      <c r="G400" s="103"/>
      <c r="H400" s="103"/>
      <c r="I400" s="103"/>
      <c r="J400" s="103"/>
      <c r="K400" s="103"/>
      <c r="L400" s="103"/>
      <c r="M400" s="103"/>
    </row>
    <row r="401" spans="6:13" ht="14.25">
      <c r="F401" s="103"/>
      <c r="G401" s="103"/>
      <c r="H401" s="103"/>
      <c r="I401" s="103"/>
      <c r="J401" s="103"/>
      <c r="K401" s="103"/>
      <c r="L401" s="103"/>
      <c r="M401" s="103"/>
    </row>
    <row r="402" spans="6:13" ht="14.25">
      <c r="F402" s="103"/>
      <c r="G402" s="103"/>
      <c r="H402" s="103"/>
      <c r="I402" s="103"/>
      <c r="J402" s="103"/>
      <c r="K402" s="103"/>
      <c r="L402" s="103"/>
      <c r="M402" s="103"/>
    </row>
    <row r="403" spans="6:13" ht="14.25">
      <c r="F403" s="103"/>
      <c r="G403" s="103"/>
      <c r="H403" s="103"/>
      <c r="I403" s="103"/>
      <c r="J403" s="103"/>
      <c r="K403" s="103"/>
      <c r="L403" s="103"/>
      <c r="M403" s="103"/>
    </row>
    <row r="404" spans="6:13" ht="14.25">
      <c r="F404" s="103"/>
      <c r="G404" s="103"/>
      <c r="H404" s="103"/>
      <c r="I404" s="103"/>
      <c r="J404" s="103"/>
      <c r="K404" s="103"/>
      <c r="L404" s="103"/>
      <c r="M404" s="103"/>
    </row>
    <row r="405" spans="6:13" ht="14.25">
      <c r="F405" s="103"/>
      <c r="G405" s="103"/>
      <c r="H405" s="103"/>
      <c r="I405" s="103"/>
      <c r="J405" s="103"/>
      <c r="K405" s="103"/>
      <c r="L405" s="103"/>
      <c r="M405" s="103"/>
    </row>
    <row r="406" spans="6:13" ht="14.25">
      <c r="F406" s="103"/>
      <c r="G406" s="103"/>
      <c r="H406" s="103"/>
      <c r="I406" s="103"/>
      <c r="J406" s="103"/>
      <c r="K406" s="103"/>
      <c r="L406" s="103"/>
      <c r="M406" s="103"/>
    </row>
    <row r="407" spans="6:13" ht="14.25">
      <c r="F407" s="103"/>
      <c r="G407" s="103"/>
      <c r="H407" s="103"/>
      <c r="I407" s="103"/>
      <c r="J407" s="103"/>
      <c r="K407" s="103"/>
      <c r="L407" s="103"/>
      <c r="M407" s="103"/>
    </row>
    <row r="408" spans="6:13" ht="14.25">
      <c r="F408" s="103"/>
      <c r="G408" s="103"/>
      <c r="H408" s="103"/>
      <c r="I408" s="103"/>
      <c r="J408" s="103"/>
      <c r="K408" s="103"/>
      <c r="L408" s="103"/>
      <c r="M408" s="103"/>
    </row>
    <row r="409" spans="6:13" ht="14.25">
      <c r="F409" s="103"/>
      <c r="G409" s="103"/>
      <c r="H409" s="103"/>
      <c r="I409" s="103"/>
      <c r="J409" s="103"/>
      <c r="K409" s="103"/>
      <c r="L409" s="103"/>
      <c r="M409" s="103"/>
    </row>
    <row r="410" spans="6:13" ht="14.25">
      <c r="F410" s="103"/>
      <c r="G410" s="103"/>
      <c r="H410" s="103"/>
      <c r="I410" s="103"/>
      <c r="J410" s="103"/>
      <c r="K410" s="103"/>
      <c r="L410" s="103"/>
      <c r="M410" s="103"/>
    </row>
    <row r="411" spans="6:13" ht="14.25">
      <c r="F411" s="103"/>
      <c r="G411" s="103"/>
      <c r="H411" s="103"/>
      <c r="I411" s="103"/>
      <c r="J411" s="103"/>
      <c r="K411" s="103"/>
      <c r="L411" s="103"/>
      <c r="M411" s="103"/>
    </row>
    <row r="412" spans="6:13" ht="14.25">
      <c r="F412" s="103"/>
      <c r="G412" s="103"/>
      <c r="H412" s="103"/>
      <c r="I412" s="103"/>
      <c r="J412" s="103"/>
      <c r="K412" s="103"/>
      <c r="L412" s="103"/>
      <c r="M412" s="103"/>
    </row>
    <row r="413" spans="6:13" ht="14.25">
      <c r="F413" s="103"/>
      <c r="G413" s="103"/>
      <c r="H413" s="103"/>
      <c r="I413" s="103"/>
      <c r="J413" s="103"/>
      <c r="K413" s="103"/>
      <c r="L413" s="103"/>
      <c r="M413" s="103"/>
    </row>
    <row r="414" spans="6:13" ht="14.25">
      <c r="F414" s="103"/>
      <c r="G414" s="103"/>
      <c r="H414" s="103"/>
      <c r="I414" s="103"/>
      <c r="J414" s="103"/>
      <c r="K414" s="103"/>
      <c r="L414" s="103"/>
      <c r="M414" s="103"/>
    </row>
    <row r="415" spans="1:22" s="105" customFormat="1" ht="14.25">
      <c r="A415" s="139"/>
      <c r="B415" s="139"/>
      <c r="C415" s="139"/>
      <c r="D415" s="139"/>
      <c r="E415" s="139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</row>
    <row r="416" spans="6:13" ht="14.25">
      <c r="F416" s="103"/>
      <c r="G416" s="103"/>
      <c r="H416" s="103"/>
      <c r="I416" s="103"/>
      <c r="J416" s="103"/>
      <c r="K416" s="103"/>
      <c r="L416" s="103"/>
      <c r="M416" s="103"/>
    </row>
    <row r="417" spans="6:13" ht="14.25">
      <c r="F417" s="103"/>
      <c r="G417" s="103"/>
      <c r="H417" s="103"/>
      <c r="I417" s="103"/>
      <c r="J417" s="103"/>
      <c r="K417" s="103"/>
      <c r="L417" s="103"/>
      <c r="M417" s="103"/>
    </row>
    <row r="418" spans="6:13" ht="14.25">
      <c r="F418" s="103"/>
      <c r="G418" s="103"/>
      <c r="H418" s="103"/>
      <c r="I418" s="103"/>
      <c r="J418" s="103"/>
      <c r="K418" s="103"/>
      <c r="L418" s="103"/>
      <c r="M418" s="103"/>
    </row>
    <row r="419" spans="6:13" ht="14.25">
      <c r="F419" s="103"/>
      <c r="G419" s="103"/>
      <c r="H419" s="103"/>
      <c r="I419" s="103"/>
      <c r="J419" s="103"/>
      <c r="K419" s="103"/>
      <c r="L419" s="103"/>
      <c r="M419" s="103"/>
    </row>
    <row r="420" spans="6:13" ht="14.25">
      <c r="F420" s="103"/>
      <c r="G420" s="103"/>
      <c r="H420" s="103"/>
      <c r="I420" s="103"/>
      <c r="J420" s="103"/>
      <c r="K420" s="103"/>
      <c r="L420" s="103"/>
      <c r="M420" s="103"/>
    </row>
    <row r="421" spans="6:13" ht="14.25">
      <c r="F421" s="103"/>
      <c r="G421" s="103"/>
      <c r="H421" s="103"/>
      <c r="I421" s="103"/>
      <c r="J421" s="103"/>
      <c r="K421" s="103"/>
      <c r="L421" s="103"/>
      <c r="M421" s="103"/>
    </row>
    <row r="422" spans="6:13" ht="14.25">
      <c r="F422" s="103"/>
      <c r="G422" s="103"/>
      <c r="H422" s="103"/>
      <c r="I422" s="103"/>
      <c r="J422" s="103"/>
      <c r="K422" s="103"/>
      <c r="L422" s="103"/>
      <c r="M422" s="103"/>
    </row>
    <row r="423" spans="6:13" ht="14.25">
      <c r="F423" s="103"/>
      <c r="G423" s="103"/>
      <c r="H423" s="103"/>
      <c r="I423" s="103"/>
      <c r="J423" s="103"/>
      <c r="K423" s="103"/>
      <c r="L423" s="103"/>
      <c r="M423" s="103"/>
    </row>
    <row r="424" spans="6:13" ht="14.25">
      <c r="F424" s="103"/>
      <c r="G424" s="103"/>
      <c r="H424" s="103"/>
      <c r="I424" s="103"/>
      <c r="J424" s="103"/>
      <c r="K424" s="103"/>
      <c r="L424" s="103"/>
      <c r="M424" s="103"/>
    </row>
    <row r="425" spans="6:13" ht="14.25">
      <c r="F425" s="103"/>
      <c r="G425" s="103"/>
      <c r="H425" s="103"/>
      <c r="I425" s="103"/>
      <c r="J425" s="103"/>
      <c r="K425" s="103"/>
      <c r="L425" s="103"/>
      <c r="M425" s="103"/>
    </row>
    <row r="426" spans="6:13" ht="14.25">
      <c r="F426" s="103"/>
      <c r="G426" s="103"/>
      <c r="H426" s="103"/>
      <c r="I426" s="103"/>
      <c r="J426" s="103"/>
      <c r="K426" s="103"/>
      <c r="L426" s="103"/>
      <c r="M426" s="103"/>
    </row>
    <row r="427" spans="6:13" ht="14.25">
      <c r="F427" s="103"/>
      <c r="G427" s="103"/>
      <c r="H427" s="103"/>
      <c r="I427" s="103"/>
      <c r="J427" s="103"/>
      <c r="K427" s="103"/>
      <c r="L427" s="103"/>
      <c r="M427" s="103"/>
    </row>
    <row r="428" spans="6:13" ht="14.25">
      <c r="F428" s="103"/>
      <c r="G428" s="103"/>
      <c r="H428" s="103"/>
      <c r="I428" s="103"/>
      <c r="J428" s="103"/>
      <c r="K428" s="103"/>
      <c r="L428" s="103"/>
      <c r="M428" s="103"/>
    </row>
    <row r="429" spans="6:13" ht="14.25">
      <c r="F429" s="103"/>
      <c r="G429" s="103"/>
      <c r="H429" s="103"/>
      <c r="I429" s="103"/>
      <c r="J429" s="103"/>
      <c r="K429" s="103"/>
      <c r="L429" s="103"/>
      <c r="M429" s="103"/>
    </row>
    <row r="430" spans="6:13" ht="14.25">
      <c r="F430" s="103"/>
      <c r="G430" s="103"/>
      <c r="H430" s="103"/>
      <c r="I430" s="103"/>
      <c r="J430" s="103"/>
      <c r="K430" s="103"/>
      <c r="L430" s="103"/>
      <c r="M430" s="103"/>
    </row>
    <row r="431" spans="6:13" ht="14.25">
      <c r="F431" s="103"/>
      <c r="G431" s="103"/>
      <c r="H431" s="103"/>
      <c r="I431" s="103"/>
      <c r="J431" s="103"/>
      <c r="K431" s="103"/>
      <c r="L431" s="103"/>
      <c r="M431" s="103"/>
    </row>
    <row r="432" spans="6:13" ht="14.25">
      <c r="F432" s="103"/>
      <c r="G432" s="103"/>
      <c r="H432" s="103"/>
      <c r="I432" s="103"/>
      <c r="J432" s="103"/>
      <c r="K432" s="103"/>
      <c r="L432" s="103"/>
      <c r="M432" s="103"/>
    </row>
    <row r="433" spans="6:13" ht="14.25">
      <c r="F433" s="103"/>
      <c r="G433" s="103"/>
      <c r="H433" s="103"/>
      <c r="I433" s="103"/>
      <c r="J433" s="103"/>
      <c r="K433" s="103"/>
      <c r="L433" s="103"/>
      <c r="M433" s="103"/>
    </row>
    <row r="434" spans="1:22" s="105" customFormat="1" ht="14.25">
      <c r="A434" s="139"/>
      <c r="B434" s="139"/>
      <c r="C434" s="139"/>
      <c r="D434" s="139"/>
      <c r="E434" s="139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</row>
    <row r="435" spans="6:13" ht="14.25">
      <c r="F435" s="103"/>
      <c r="G435" s="103"/>
      <c r="H435" s="103"/>
      <c r="I435" s="103"/>
      <c r="J435" s="103"/>
      <c r="K435" s="103"/>
      <c r="L435" s="103"/>
      <c r="M435" s="103"/>
    </row>
    <row r="436" spans="6:13" ht="14.25">
      <c r="F436" s="103"/>
      <c r="G436" s="103"/>
      <c r="H436" s="103"/>
      <c r="I436" s="103"/>
      <c r="J436" s="103"/>
      <c r="K436" s="103"/>
      <c r="L436" s="103"/>
      <c r="M436" s="103"/>
    </row>
    <row r="437" spans="6:13" ht="14.25">
      <c r="F437" s="103"/>
      <c r="G437" s="103"/>
      <c r="H437" s="103"/>
      <c r="I437" s="103"/>
      <c r="J437" s="103"/>
      <c r="K437" s="103"/>
      <c r="L437" s="103"/>
      <c r="M437" s="103"/>
    </row>
    <row r="438" spans="6:13" ht="14.25">
      <c r="F438" s="103"/>
      <c r="G438" s="103"/>
      <c r="H438" s="103"/>
      <c r="I438" s="103"/>
      <c r="J438" s="103"/>
      <c r="K438" s="103"/>
      <c r="L438" s="103"/>
      <c r="M438" s="103"/>
    </row>
    <row r="439" spans="6:13" ht="14.25">
      <c r="F439" s="103"/>
      <c r="G439" s="103"/>
      <c r="H439" s="103"/>
      <c r="I439" s="103"/>
      <c r="J439" s="103"/>
      <c r="K439" s="103"/>
      <c r="L439" s="103"/>
      <c r="M439" s="103"/>
    </row>
    <row r="440" spans="6:13" ht="14.25">
      <c r="F440" s="103"/>
      <c r="G440" s="103"/>
      <c r="H440" s="103"/>
      <c r="I440" s="103"/>
      <c r="J440" s="103"/>
      <c r="K440" s="103"/>
      <c r="L440" s="103"/>
      <c r="M440" s="103"/>
    </row>
    <row r="441" spans="6:13" ht="14.25">
      <c r="F441" s="103"/>
      <c r="G441" s="103"/>
      <c r="H441" s="103"/>
      <c r="I441" s="103"/>
      <c r="J441" s="103"/>
      <c r="K441" s="103"/>
      <c r="L441" s="103"/>
      <c r="M441" s="103"/>
    </row>
    <row r="442" spans="6:13" ht="14.25">
      <c r="F442" s="103"/>
      <c r="G442" s="103"/>
      <c r="H442" s="103"/>
      <c r="I442" s="103"/>
      <c r="J442" s="103"/>
      <c r="K442" s="103"/>
      <c r="L442" s="103"/>
      <c r="M442" s="103"/>
    </row>
    <row r="443" spans="6:13" ht="14.25">
      <c r="F443" s="103"/>
      <c r="G443" s="103"/>
      <c r="H443" s="103"/>
      <c r="I443" s="103"/>
      <c r="J443" s="103"/>
      <c r="K443" s="103"/>
      <c r="L443" s="103"/>
      <c r="M443" s="103"/>
    </row>
    <row r="444" spans="6:13" ht="14.25">
      <c r="F444" s="103"/>
      <c r="G444" s="103"/>
      <c r="H444" s="103"/>
      <c r="I444" s="103"/>
      <c r="J444" s="103"/>
      <c r="K444" s="103"/>
      <c r="L444" s="103"/>
      <c r="M444" s="103"/>
    </row>
    <row r="445" spans="6:13" ht="14.25">
      <c r="F445" s="103"/>
      <c r="G445" s="103"/>
      <c r="H445" s="103"/>
      <c r="I445" s="103"/>
      <c r="J445" s="103"/>
      <c r="K445" s="103"/>
      <c r="L445" s="103"/>
      <c r="M445" s="103"/>
    </row>
    <row r="446" spans="6:13" ht="14.25">
      <c r="F446" s="103"/>
      <c r="G446" s="103"/>
      <c r="H446" s="103"/>
      <c r="I446" s="103"/>
      <c r="J446" s="103"/>
      <c r="K446" s="103"/>
      <c r="L446" s="103"/>
      <c r="M446" s="103"/>
    </row>
    <row r="447" spans="6:13" ht="14.25">
      <c r="F447" s="103"/>
      <c r="G447" s="103"/>
      <c r="H447" s="103"/>
      <c r="I447" s="103"/>
      <c r="J447" s="103"/>
      <c r="K447" s="103"/>
      <c r="L447" s="103"/>
      <c r="M447" s="103"/>
    </row>
    <row r="448" spans="6:13" ht="14.25">
      <c r="F448" s="103"/>
      <c r="G448" s="103"/>
      <c r="H448" s="103"/>
      <c r="I448" s="103"/>
      <c r="J448" s="103"/>
      <c r="K448" s="103"/>
      <c r="L448" s="103"/>
      <c r="M448" s="103"/>
    </row>
    <row r="449" spans="6:13" ht="14.25">
      <c r="F449" s="103"/>
      <c r="G449" s="103"/>
      <c r="H449" s="103"/>
      <c r="I449" s="103"/>
      <c r="J449" s="103"/>
      <c r="K449" s="103"/>
      <c r="L449" s="103"/>
      <c r="M449" s="103"/>
    </row>
    <row r="450" spans="6:13" ht="14.25">
      <c r="F450" s="103"/>
      <c r="G450" s="103"/>
      <c r="H450" s="103"/>
      <c r="I450" s="103"/>
      <c r="J450" s="103"/>
      <c r="K450" s="103"/>
      <c r="L450" s="103"/>
      <c r="M450" s="103"/>
    </row>
    <row r="451" spans="6:13" ht="14.25">
      <c r="F451" s="103"/>
      <c r="G451" s="103"/>
      <c r="H451" s="103"/>
      <c r="I451" s="103"/>
      <c r="J451" s="103"/>
      <c r="K451" s="103"/>
      <c r="L451" s="103"/>
      <c r="M451" s="103"/>
    </row>
    <row r="452" spans="6:13" ht="14.25">
      <c r="F452" s="103"/>
      <c r="G452" s="103"/>
      <c r="H452" s="103"/>
      <c r="I452" s="103"/>
      <c r="J452" s="103"/>
      <c r="K452" s="103"/>
      <c r="L452" s="103"/>
      <c r="M452" s="103"/>
    </row>
    <row r="453" spans="1:22" s="105" customFormat="1" ht="14.25">
      <c r="A453" s="139"/>
      <c r="B453" s="139"/>
      <c r="C453" s="139"/>
      <c r="D453" s="139"/>
      <c r="E453" s="139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</row>
    <row r="454" spans="6:13" ht="14.25">
      <c r="F454" s="103"/>
      <c r="G454" s="103"/>
      <c r="H454" s="103"/>
      <c r="I454" s="103"/>
      <c r="J454" s="103"/>
      <c r="K454" s="103"/>
      <c r="L454" s="103"/>
      <c r="M454" s="103"/>
    </row>
    <row r="455" spans="6:13" ht="14.25">
      <c r="F455" s="103"/>
      <c r="G455" s="103"/>
      <c r="H455" s="103"/>
      <c r="I455" s="103"/>
      <c r="J455" s="103"/>
      <c r="K455" s="103"/>
      <c r="L455" s="103"/>
      <c r="M455" s="103"/>
    </row>
    <row r="456" spans="6:13" ht="14.25">
      <c r="F456" s="103"/>
      <c r="G456" s="103"/>
      <c r="H456" s="103"/>
      <c r="I456" s="103"/>
      <c r="J456" s="103"/>
      <c r="K456" s="103"/>
      <c r="L456" s="103"/>
      <c r="M456" s="103"/>
    </row>
    <row r="457" spans="6:13" ht="14.25">
      <c r="F457" s="103"/>
      <c r="G457" s="103"/>
      <c r="H457" s="103"/>
      <c r="I457" s="103"/>
      <c r="J457" s="103"/>
      <c r="K457" s="103"/>
      <c r="L457" s="103"/>
      <c r="M457" s="103"/>
    </row>
    <row r="458" spans="6:13" ht="14.25">
      <c r="F458" s="103"/>
      <c r="G458" s="103"/>
      <c r="H458" s="103"/>
      <c r="I458" s="103"/>
      <c r="J458" s="103"/>
      <c r="K458" s="103"/>
      <c r="L458" s="103"/>
      <c r="M458" s="103"/>
    </row>
    <row r="459" spans="6:13" ht="14.25">
      <c r="F459" s="103"/>
      <c r="G459" s="103"/>
      <c r="H459" s="103"/>
      <c r="I459" s="103"/>
      <c r="J459" s="103"/>
      <c r="K459" s="103"/>
      <c r="L459" s="103"/>
      <c r="M459" s="103"/>
    </row>
    <row r="460" spans="6:13" ht="14.25">
      <c r="F460" s="103"/>
      <c r="G460" s="103"/>
      <c r="H460" s="103"/>
      <c r="I460" s="103"/>
      <c r="J460" s="103"/>
      <c r="K460" s="103"/>
      <c r="L460" s="103"/>
      <c r="M460" s="103"/>
    </row>
    <row r="461" spans="6:13" ht="14.25">
      <c r="F461" s="103"/>
      <c r="G461" s="103"/>
      <c r="H461" s="103"/>
      <c r="I461" s="103"/>
      <c r="J461" s="103"/>
      <c r="K461" s="103"/>
      <c r="L461" s="103"/>
      <c r="M461" s="103"/>
    </row>
    <row r="462" spans="6:13" ht="14.25">
      <c r="F462" s="103"/>
      <c r="G462" s="103"/>
      <c r="H462" s="103"/>
      <c r="I462" s="103"/>
      <c r="J462" s="103"/>
      <c r="K462" s="103"/>
      <c r="L462" s="103"/>
      <c r="M462" s="103"/>
    </row>
    <row r="463" spans="6:13" ht="14.25">
      <c r="F463" s="103"/>
      <c r="G463" s="103"/>
      <c r="H463" s="103"/>
      <c r="I463" s="103"/>
      <c r="J463" s="103"/>
      <c r="K463" s="103"/>
      <c r="L463" s="103"/>
      <c r="M463" s="103"/>
    </row>
    <row r="464" spans="6:13" ht="14.25">
      <c r="F464" s="103"/>
      <c r="G464" s="103"/>
      <c r="H464" s="103"/>
      <c r="I464" s="103"/>
      <c r="J464" s="103"/>
      <c r="K464" s="103"/>
      <c r="L464" s="103"/>
      <c r="M464" s="103"/>
    </row>
    <row r="465" spans="6:13" ht="14.25">
      <c r="F465" s="103"/>
      <c r="G465" s="103"/>
      <c r="H465" s="103"/>
      <c r="I465" s="103"/>
      <c r="J465" s="103"/>
      <c r="K465" s="103"/>
      <c r="L465" s="103"/>
      <c r="M465" s="103"/>
    </row>
    <row r="466" spans="6:13" ht="14.25">
      <c r="F466" s="103"/>
      <c r="G466" s="103"/>
      <c r="H466" s="103"/>
      <c r="I466" s="103"/>
      <c r="J466" s="103"/>
      <c r="K466" s="103"/>
      <c r="L466" s="103"/>
      <c r="M466" s="103"/>
    </row>
    <row r="467" spans="6:13" ht="14.25">
      <c r="F467" s="103"/>
      <c r="G467" s="103"/>
      <c r="H467" s="103"/>
      <c r="I467" s="103"/>
      <c r="J467" s="103"/>
      <c r="K467" s="103"/>
      <c r="L467" s="103"/>
      <c r="M467" s="103"/>
    </row>
    <row r="468" spans="6:13" ht="14.25">
      <c r="F468" s="103"/>
      <c r="G468" s="103"/>
      <c r="H468" s="103"/>
      <c r="I468" s="103"/>
      <c r="J468" s="103"/>
      <c r="K468" s="103"/>
      <c r="L468" s="103"/>
      <c r="M468" s="103"/>
    </row>
    <row r="469" spans="6:13" ht="14.25">
      <c r="F469" s="103"/>
      <c r="G469" s="103"/>
      <c r="H469" s="103"/>
      <c r="I469" s="103"/>
      <c r="J469" s="103"/>
      <c r="K469" s="103"/>
      <c r="L469" s="103"/>
      <c r="M469" s="103"/>
    </row>
    <row r="470" spans="6:13" ht="14.25">
      <c r="F470" s="103"/>
      <c r="G470" s="103"/>
      <c r="H470" s="103"/>
      <c r="I470" s="103"/>
      <c r="J470" s="103"/>
      <c r="K470" s="103"/>
      <c r="L470" s="103"/>
      <c r="M470" s="103"/>
    </row>
    <row r="471" spans="6:13" ht="14.25">
      <c r="F471" s="103"/>
      <c r="G471" s="103"/>
      <c r="H471" s="103"/>
      <c r="I471" s="103"/>
      <c r="J471" s="103"/>
      <c r="K471" s="103"/>
      <c r="L471" s="103"/>
      <c r="M471" s="103"/>
    </row>
    <row r="472" spans="1:22" s="105" customFormat="1" ht="14.25">
      <c r="A472" s="139"/>
      <c r="B472" s="139"/>
      <c r="C472" s="139"/>
      <c r="D472" s="139"/>
      <c r="E472" s="139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</row>
    <row r="473" spans="6:13" ht="14.25">
      <c r="F473" s="103"/>
      <c r="G473" s="103"/>
      <c r="H473" s="103"/>
      <c r="I473" s="103"/>
      <c r="J473" s="103"/>
      <c r="K473" s="103"/>
      <c r="L473" s="103"/>
      <c r="M473" s="103"/>
    </row>
    <row r="474" spans="6:13" ht="14.25">
      <c r="F474" s="103"/>
      <c r="G474" s="103"/>
      <c r="H474" s="103"/>
      <c r="I474" s="103"/>
      <c r="J474" s="103"/>
      <c r="K474" s="103"/>
      <c r="L474" s="103"/>
      <c r="M474" s="103"/>
    </row>
    <row r="475" spans="6:13" ht="14.25">
      <c r="F475" s="103"/>
      <c r="G475" s="103"/>
      <c r="H475" s="103"/>
      <c r="I475" s="103"/>
      <c r="J475" s="103"/>
      <c r="K475" s="103"/>
      <c r="L475" s="103"/>
      <c r="M475" s="103"/>
    </row>
    <row r="476" spans="6:13" ht="14.25">
      <c r="F476" s="103"/>
      <c r="G476" s="103"/>
      <c r="H476" s="103"/>
      <c r="I476" s="103"/>
      <c r="J476" s="103"/>
      <c r="K476" s="103"/>
      <c r="L476" s="103"/>
      <c r="M476" s="103"/>
    </row>
    <row r="477" spans="6:13" ht="14.25">
      <c r="F477" s="103"/>
      <c r="G477" s="103"/>
      <c r="H477" s="103"/>
      <c r="I477" s="103"/>
      <c r="J477" s="103"/>
      <c r="K477" s="103"/>
      <c r="L477" s="103"/>
      <c r="M477" s="103"/>
    </row>
    <row r="478" spans="6:13" ht="14.25">
      <c r="F478" s="103"/>
      <c r="G478" s="103"/>
      <c r="H478" s="103"/>
      <c r="I478" s="103"/>
      <c r="J478" s="103"/>
      <c r="K478" s="103"/>
      <c r="L478" s="103"/>
      <c r="M478" s="103"/>
    </row>
    <row r="479" spans="6:13" ht="14.25">
      <c r="F479" s="103"/>
      <c r="G479" s="103"/>
      <c r="H479" s="103"/>
      <c r="I479" s="103"/>
      <c r="J479" s="103"/>
      <c r="K479" s="103"/>
      <c r="L479" s="103"/>
      <c r="M479" s="103"/>
    </row>
    <row r="480" spans="6:13" ht="14.25">
      <c r="F480" s="103"/>
      <c r="G480" s="103"/>
      <c r="H480" s="103"/>
      <c r="I480" s="103"/>
      <c r="J480" s="103"/>
      <c r="K480" s="103"/>
      <c r="L480" s="103"/>
      <c r="M480" s="103"/>
    </row>
    <row r="481" spans="6:13" ht="14.25">
      <c r="F481" s="103"/>
      <c r="G481" s="103"/>
      <c r="H481" s="103"/>
      <c r="I481" s="103"/>
      <c r="J481" s="103"/>
      <c r="K481" s="103"/>
      <c r="L481" s="103"/>
      <c r="M481" s="103"/>
    </row>
    <row r="482" spans="6:13" ht="14.25">
      <c r="F482" s="103"/>
      <c r="G482" s="103"/>
      <c r="H482" s="103"/>
      <c r="I482" s="103"/>
      <c r="J482" s="103"/>
      <c r="K482" s="103"/>
      <c r="L482" s="103"/>
      <c r="M482" s="103"/>
    </row>
    <row r="483" spans="6:13" ht="14.25">
      <c r="F483" s="103"/>
      <c r="G483" s="103"/>
      <c r="H483" s="103"/>
      <c r="I483" s="103"/>
      <c r="J483" s="103"/>
      <c r="K483" s="103"/>
      <c r="L483" s="103"/>
      <c r="M483" s="103"/>
    </row>
    <row r="484" spans="6:13" ht="14.25">
      <c r="F484" s="103"/>
      <c r="G484" s="103"/>
      <c r="H484" s="103"/>
      <c r="I484" s="103"/>
      <c r="J484" s="103"/>
      <c r="K484" s="103"/>
      <c r="L484" s="103"/>
      <c r="M484" s="103"/>
    </row>
    <row r="485" spans="6:13" ht="14.25">
      <c r="F485" s="103"/>
      <c r="G485" s="103"/>
      <c r="H485" s="103"/>
      <c r="I485" s="103"/>
      <c r="J485" s="103"/>
      <c r="K485" s="103"/>
      <c r="L485" s="103"/>
      <c r="M485" s="103"/>
    </row>
    <row r="486" spans="6:13" ht="14.25">
      <c r="F486" s="103"/>
      <c r="G486" s="103"/>
      <c r="H486" s="103"/>
      <c r="I486" s="103"/>
      <c r="J486" s="103"/>
      <c r="K486" s="103"/>
      <c r="L486" s="103"/>
      <c r="M486" s="103"/>
    </row>
    <row r="487" spans="6:13" ht="14.25">
      <c r="F487" s="103"/>
      <c r="G487" s="103"/>
      <c r="H487" s="103"/>
      <c r="I487" s="103"/>
      <c r="J487" s="103"/>
      <c r="K487" s="103"/>
      <c r="L487" s="103"/>
      <c r="M487" s="103"/>
    </row>
    <row r="488" spans="6:13" ht="14.25">
      <c r="F488" s="103"/>
      <c r="G488" s="103"/>
      <c r="H488" s="103"/>
      <c r="I488" s="103"/>
      <c r="J488" s="103"/>
      <c r="K488" s="103"/>
      <c r="L488" s="103"/>
      <c r="M488" s="103"/>
    </row>
    <row r="489" spans="6:13" ht="14.25">
      <c r="F489" s="103"/>
      <c r="G489" s="103"/>
      <c r="H489" s="103"/>
      <c r="I489" s="103"/>
      <c r="J489" s="103"/>
      <c r="K489" s="103"/>
      <c r="L489" s="103"/>
      <c r="M489" s="103"/>
    </row>
    <row r="490" spans="6:13" ht="14.25">
      <c r="F490" s="103"/>
      <c r="G490" s="103"/>
      <c r="H490" s="103"/>
      <c r="I490" s="103"/>
      <c r="J490" s="103"/>
      <c r="K490" s="103"/>
      <c r="L490" s="103"/>
      <c r="M490" s="103"/>
    </row>
    <row r="491" spans="1:22" s="105" customFormat="1" ht="14.25">
      <c r="A491" s="139"/>
      <c r="B491" s="139"/>
      <c r="C491" s="139"/>
      <c r="D491" s="139"/>
      <c r="E491" s="139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</row>
    <row r="492" spans="6:13" ht="14.25">
      <c r="F492" s="103"/>
      <c r="G492" s="103"/>
      <c r="H492" s="103"/>
      <c r="I492" s="103"/>
      <c r="J492" s="103"/>
      <c r="K492" s="103"/>
      <c r="L492" s="103"/>
      <c r="M492" s="103"/>
    </row>
    <row r="493" spans="6:13" ht="14.25">
      <c r="F493" s="103"/>
      <c r="G493" s="103"/>
      <c r="H493" s="103"/>
      <c r="I493" s="103"/>
      <c r="J493" s="103"/>
      <c r="K493" s="103"/>
      <c r="L493" s="103"/>
      <c r="M493" s="103"/>
    </row>
    <row r="494" spans="6:13" ht="14.25">
      <c r="F494" s="103"/>
      <c r="G494" s="103"/>
      <c r="H494" s="103"/>
      <c r="I494" s="103"/>
      <c r="J494" s="103"/>
      <c r="K494" s="103"/>
      <c r="L494" s="103"/>
      <c r="M494" s="103"/>
    </row>
    <row r="495" spans="6:13" ht="14.25">
      <c r="F495" s="103"/>
      <c r="G495" s="103"/>
      <c r="H495" s="103"/>
      <c r="I495" s="103"/>
      <c r="J495" s="103"/>
      <c r="K495" s="103"/>
      <c r="L495" s="103"/>
      <c r="M495" s="103"/>
    </row>
    <row r="496" spans="6:13" ht="14.25">
      <c r="F496" s="103"/>
      <c r="G496" s="103"/>
      <c r="H496" s="103"/>
      <c r="I496" s="103"/>
      <c r="J496" s="103"/>
      <c r="K496" s="103"/>
      <c r="L496" s="103"/>
      <c r="M496" s="103"/>
    </row>
    <row r="497" spans="6:13" ht="14.25">
      <c r="F497" s="103"/>
      <c r="G497" s="103"/>
      <c r="H497" s="103"/>
      <c r="I497" s="103"/>
      <c r="J497" s="103"/>
      <c r="K497" s="103"/>
      <c r="L497" s="103"/>
      <c r="M497" s="103"/>
    </row>
    <row r="498" spans="6:13" ht="14.25">
      <c r="F498" s="103"/>
      <c r="G498" s="103"/>
      <c r="H498" s="103"/>
      <c r="I498" s="103"/>
      <c r="J498" s="103"/>
      <c r="K498" s="103"/>
      <c r="L498" s="103"/>
      <c r="M498" s="103"/>
    </row>
    <row r="499" spans="6:13" ht="14.25">
      <c r="F499" s="103"/>
      <c r="G499" s="103"/>
      <c r="H499" s="103"/>
      <c r="I499" s="103"/>
      <c r="J499" s="103"/>
      <c r="K499" s="103"/>
      <c r="L499" s="103"/>
      <c r="M499" s="103"/>
    </row>
    <row r="500" spans="6:13" ht="14.25">
      <c r="F500" s="103"/>
      <c r="G500" s="103"/>
      <c r="H500" s="103"/>
      <c r="I500" s="103"/>
      <c r="J500" s="103"/>
      <c r="K500" s="103"/>
      <c r="L500" s="103"/>
      <c r="M500" s="103"/>
    </row>
    <row r="501" spans="6:13" ht="14.25">
      <c r="F501" s="103"/>
      <c r="G501" s="103"/>
      <c r="H501" s="103"/>
      <c r="I501" s="103"/>
      <c r="J501" s="103"/>
      <c r="K501" s="103"/>
      <c r="L501" s="103"/>
      <c r="M501" s="103"/>
    </row>
    <row r="502" spans="6:13" ht="14.25">
      <c r="F502" s="103"/>
      <c r="G502" s="103"/>
      <c r="H502" s="103"/>
      <c r="I502" s="103"/>
      <c r="J502" s="103"/>
      <c r="K502" s="103"/>
      <c r="L502" s="103"/>
      <c r="M502" s="103"/>
    </row>
    <row r="503" spans="6:13" ht="14.25">
      <c r="F503" s="103"/>
      <c r="G503" s="103"/>
      <c r="H503" s="103"/>
      <c r="I503" s="103"/>
      <c r="J503" s="103"/>
      <c r="K503" s="103"/>
      <c r="L503" s="103"/>
      <c r="M503" s="103"/>
    </row>
    <row r="504" spans="6:13" ht="14.25">
      <c r="F504" s="103"/>
      <c r="G504" s="103"/>
      <c r="H504" s="103"/>
      <c r="I504" s="103"/>
      <c r="J504" s="103"/>
      <c r="K504" s="103"/>
      <c r="L504" s="103"/>
      <c r="M504" s="103"/>
    </row>
    <row r="505" spans="6:13" ht="14.25">
      <c r="F505" s="103"/>
      <c r="G505" s="103"/>
      <c r="H505" s="103"/>
      <c r="I505" s="103"/>
      <c r="J505" s="103"/>
      <c r="K505" s="103"/>
      <c r="L505" s="103"/>
      <c r="M505" s="103"/>
    </row>
    <row r="506" spans="6:13" ht="14.25">
      <c r="F506" s="103"/>
      <c r="G506" s="103"/>
      <c r="H506" s="103"/>
      <c r="I506" s="103"/>
      <c r="J506" s="103"/>
      <c r="K506" s="103"/>
      <c r="L506" s="103"/>
      <c r="M506" s="103"/>
    </row>
    <row r="507" spans="6:13" ht="14.25">
      <c r="F507" s="103"/>
      <c r="G507" s="103"/>
      <c r="H507" s="103"/>
      <c r="I507" s="103"/>
      <c r="J507" s="103"/>
      <c r="K507" s="103"/>
      <c r="L507" s="103"/>
      <c r="M507" s="103"/>
    </row>
    <row r="508" spans="6:13" ht="14.25">
      <c r="F508" s="103"/>
      <c r="G508" s="103"/>
      <c r="H508" s="103"/>
      <c r="I508" s="103"/>
      <c r="J508" s="103"/>
      <c r="K508" s="103"/>
      <c r="L508" s="103"/>
      <c r="M508" s="103"/>
    </row>
    <row r="509" spans="6:13" ht="14.25">
      <c r="F509" s="103"/>
      <c r="G509" s="103"/>
      <c r="H509" s="103"/>
      <c r="I509" s="103"/>
      <c r="J509" s="103"/>
      <c r="K509" s="103"/>
      <c r="L509" s="103"/>
      <c r="M509" s="103"/>
    </row>
    <row r="510" spans="1:22" s="105" customFormat="1" ht="14.25">
      <c r="A510" s="139"/>
      <c r="B510" s="139"/>
      <c r="C510" s="139"/>
      <c r="D510" s="139"/>
      <c r="E510" s="139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</row>
    <row r="511" spans="6:13" ht="14.25">
      <c r="F511" s="103"/>
      <c r="G511" s="103"/>
      <c r="H511" s="103"/>
      <c r="I511" s="103"/>
      <c r="J511" s="103"/>
      <c r="K511" s="103"/>
      <c r="L511" s="103"/>
      <c r="M511" s="103"/>
    </row>
    <row r="512" spans="6:13" ht="14.25">
      <c r="F512" s="103"/>
      <c r="G512" s="103"/>
      <c r="H512" s="103"/>
      <c r="I512" s="103"/>
      <c r="J512" s="103"/>
      <c r="K512" s="103"/>
      <c r="L512" s="103"/>
      <c r="M512" s="103"/>
    </row>
    <row r="513" spans="6:13" ht="14.25">
      <c r="F513" s="103"/>
      <c r="G513" s="103"/>
      <c r="H513" s="103"/>
      <c r="I513" s="103"/>
      <c r="J513" s="103"/>
      <c r="K513" s="103"/>
      <c r="L513" s="103"/>
      <c r="M513" s="103"/>
    </row>
    <row r="514" spans="6:13" ht="14.25">
      <c r="F514" s="103"/>
      <c r="G514" s="103"/>
      <c r="H514" s="103"/>
      <c r="I514" s="103"/>
      <c r="J514" s="103"/>
      <c r="K514" s="103"/>
      <c r="L514" s="103"/>
      <c r="M514" s="103"/>
    </row>
    <row r="515" spans="6:13" ht="14.25">
      <c r="F515" s="103"/>
      <c r="G515" s="103"/>
      <c r="H515" s="103"/>
      <c r="I515" s="103"/>
      <c r="J515" s="103"/>
      <c r="K515" s="103"/>
      <c r="L515" s="103"/>
      <c r="M515" s="103"/>
    </row>
    <row r="516" spans="6:13" ht="14.25">
      <c r="F516" s="103"/>
      <c r="G516" s="103"/>
      <c r="H516" s="103"/>
      <c r="I516" s="103"/>
      <c r="J516" s="103"/>
      <c r="K516" s="103"/>
      <c r="L516" s="103"/>
      <c r="M516" s="103"/>
    </row>
    <row r="517" spans="6:13" ht="14.25">
      <c r="F517" s="103"/>
      <c r="G517" s="103"/>
      <c r="H517" s="103"/>
      <c r="I517" s="103"/>
      <c r="J517" s="103"/>
      <c r="K517" s="103"/>
      <c r="L517" s="103"/>
      <c r="M517" s="103"/>
    </row>
    <row r="518" spans="6:13" ht="14.25">
      <c r="F518" s="103"/>
      <c r="G518" s="103"/>
      <c r="H518" s="103"/>
      <c r="I518" s="103"/>
      <c r="J518" s="103"/>
      <c r="K518" s="103"/>
      <c r="L518" s="103"/>
      <c r="M518" s="103"/>
    </row>
    <row r="519" spans="6:13" ht="14.25">
      <c r="F519" s="103"/>
      <c r="G519" s="103"/>
      <c r="H519" s="103"/>
      <c r="I519" s="103"/>
      <c r="J519" s="103"/>
      <c r="K519" s="103"/>
      <c r="L519" s="103"/>
      <c r="M519" s="103"/>
    </row>
    <row r="520" spans="6:13" ht="14.25">
      <c r="F520" s="103"/>
      <c r="G520" s="103"/>
      <c r="H520" s="103"/>
      <c r="I520" s="103"/>
      <c r="J520" s="103"/>
      <c r="K520" s="103"/>
      <c r="L520" s="103"/>
      <c r="M520" s="103"/>
    </row>
    <row r="521" spans="6:13" ht="14.25">
      <c r="F521" s="103"/>
      <c r="G521" s="103"/>
      <c r="H521" s="103"/>
      <c r="I521" s="103"/>
      <c r="J521" s="103"/>
      <c r="K521" s="103"/>
      <c r="L521" s="103"/>
      <c r="M521" s="103"/>
    </row>
    <row r="522" spans="6:13" ht="14.25">
      <c r="F522" s="103"/>
      <c r="G522" s="103"/>
      <c r="H522" s="103"/>
      <c r="I522" s="103"/>
      <c r="J522" s="103"/>
      <c r="K522" s="103"/>
      <c r="L522" s="103"/>
      <c r="M522" s="103"/>
    </row>
    <row r="523" spans="6:13" ht="14.25">
      <c r="F523" s="103"/>
      <c r="G523" s="103"/>
      <c r="H523" s="103"/>
      <c r="I523" s="103"/>
      <c r="J523" s="103"/>
      <c r="K523" s="103"/>
      <c r="L523" s="103"/>
      <c r="M523" s="103"/>
    </row>
    <row r="524" spans="6:13" ht="14.25">
      <c r="F524" s="103"/>
      <c r="G524" s="103"/>
      <c r="H524" s="103"/>
      <c r="I524" s="103"/>
      <c r="J524" s="103"/>
      <c r="K524" s="103"/>
      <c r="L524" s="103"/>
      <c r="M524" s="103"/>
    </row>
    <row r="525" spans="6:13" ht="14.25">
      <c r="F525" s="103"/>
      <c r="G525" s="103"/>
      <c r="H525" s="103"/>
      <c r="I525" s="103"/>
      <c r="J525" s="103"/>
      <c r="K525" s="103"/>
      <c r="L525" s="103"/>
      <c r="M525" s="103"/>
    </row>
    <row r="526" spans="6:13" ht="14.25">
      <c r="F526" s="103"/>
      <c r="G526" s="103"/>
      <c r="H526" s="103"/>
      <c r="I526" s="103"/>
      <c r="J526" s="103"/>
      <c r="K526" s="103"/>
      <c r="L526" s="103"/>
      <c r="M526" s="103"/>
    </row>
    <row r="527" spans="6:13" ht="14.25">
      <c r="F527" s="103"/>
      <c r="G527" s="103"/>
      <c r="H527" s="103"/>
      <c r="I527" s="103"/>
      <c r="J527" s="103"/>
      <c r="K527" s="103"/>
      <c r="L527" s="103"/>
      <c r="M527" s="103"/>
    </row>
    <row r="528" spans="6:13" ht="14.25">
      <c r="F528" s="103"/>
      <c r="G528" s="103"/>
      <c r="H528" s="103"/>
      <c r="I528" s="103"/>
      <c r="J528" s="103"/>
      <c r="K528" s="103"/>
      <c r="L528" s="103"/>
      <c r="M528" s="103"/>
    </row>
    <row r="529" spans="1:22" s="105" customFormat="1" ht="14.25">
      <c r="A529" s="139"/>
      <c r="B529" s="139"/>
      <c r="C529" s="139"/>
      <c r="D529" s="139"/>
      <c r="E529" s="139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</row>
    <row r="530" spans="6:13" ht="14.25">
      <c r="F530" s="103"/>
      <c r="G530" s="103"/>
      <c r="H530" s="103"/>
      <c r="I530" s="103"/>
      <c r="J530" s="103"/>
      <c r="K530" s="103"/>
      <c r="L530" s="103"/>
      <c r="M530" s="103"/>
    </row>
    <row r="531" spans="6:13" ht="14.25">
      <c r="F531" s="103"/>
      <c r="G531" s="103"/>
      <c r="H531" s="103"/>
      <c r="I531" s="103"/>
      <c r="J531" s="103"/>
      <c r="K531" s="103"/>
      <c r="L531" s="103"/>
      <c r="M531" s="103"/>
    </row>
    <row r="532" spans="6:13" ht="14.25">
      <c r="F532" s="103"/>
      <c r="G532" s="103"/>
      <c r="H532" s="103"/>
      <c r="I532" s="103"/>
      <c r="J532" s="103"/>
      <c r="K532" s="103"/>
      <c r="L532" s="103"/>
      <c r="M532" s="103"/>
    </row>
    <row r="533" spans="6:13" ht="14.25">
      <c r="F533" s="103"/>
      <c r="G533" s="103"/>
      <c r="H533" s="103"/>
      <c r="I533" s="103"/>
      <c r="J533" s="103"/>
      <c r="K533" s="103"/>
      <c r="L533" s="103"/>
      <c r="M533" s="103"/>
    </row>
    <row r="534" spans="6:13" ht="14.25">
      <c r="F534" s="103"/>
      <c r="G534" s="103"/>
      <c r="H534" s="103"/>
      <c r="I534" s="103"/>
      <c r="J534" s="103"/>
      <c r="K534" s="103"/>
      <c r="L534" s="103"/>
      <c r="M534" s="103"/>
    </row>
    <row r="535" spans="6:13" ht="14.25">
      <c r="F535" s="103"/>
      <c r="G535" s="103"/>
      <c r="H535" s="103"/>
      <c r="I535" s="103"/>
      <c r="J535" s="103"/>
      <c r="K535" s="103"/>
      <c r="L535" s="103"/>
      <c r="M535" s="103"/>
    </row>
    <row r="536" spans="6:13" ht="14.25">
      <c r="F536" s="103"/>
      <c r="G536" s="103"/>
      <c r="H536" s="103"/>
      <c r="I536" s="103"/>
      <c r="J536" s="103"/>
      <c r="K536" s="103"/>
      <c r="L536" s="103"/>
      <c r="M536" s="103"/>
    </row>
    <row r="537" spans="6:13" ht="14.25">
      <c r="F537" s="103"/>
      <c r="G537" s="103"/>
      <c r="H537" s="103"/>
      <c r="I537" s="103"/>
      <c r="J537" s="103"/>
      <c r="K537" s="103"/>
      <c r="L537" s="103"/>
      <c r="M537" s="103"/>
    </row>
    <row r="538" spans="6:13" ht="14.25">
      <c r="F538" s="103"/>
      <c r="G538" s="103"/>
      <c r="H538" s="103"/>
      <c r="I538" s="103"/>
      <c r="J538" s="103"/>
      <c r="K538" s="103"/>
      <c r="L538" s="103"/>
      <c r="M538" s="103"/>
    </row>
    <row r="539" spans="6:13" ht="14.25">
      <c r="F539" s="103"/>
      <c r="G539" s="103"/>
      <c r="H539" s="103"/>
      <c r="I539" s="103"/>
      <c r="J539" s="103"/>
      <c r="K539" s="103"/>
      <c r="L539" s="103"/>
      <c r="M539" s="103"/>
    </row>
    <row r="540" spans="6:13" ht="14.25">
      <c r="F540" s="103"/>
      <c r="G540" s="103"/>
      <c r="H540" s="103"/>
      <c r="I540" s="103"/>
      <c r="J540" s="103"/>
      <c r="K540" s="103"/>
      <c r="L540" s="103"/>
      <c r="M540" s="103"/>
    </row>
    <row r="541" spans="6:13" ht="14.25">
      <c r="F541" s="103"/>
      <c r="G541" s="103"/>
      <c r="H541" s="103"/>
      <c r="I541" s="103"/>
      <c r="J541" s="103"/>
      <c r="K541" s="103"/>
      <c r="L541" s="103"/>
      <c r="M541" s="103"/>
    </row>
    <row r="542" spans="6:13" ht="14.25">
      <c r="F542" s="103"/>
      <c r="G542" s="103"/>
      <c r="H542" s="103"/>
      <c r="I542" s="103"/>
      <c r="J542" s="103"/>
      <c r="K542" s="103"/>
      <c r="L542" s="103"/>
      <c r="M542" s="103"/>
    </row>
    <row r="543" spans="6:13" ht="14.25">
      <c r="F543" s="103"/>
      <c r="G543" s="103"/>
      <c r="H543" s="103"/>
      <c r="I543" s="103"/>
      <c r="J543" s="103"/>
      <c r="K543" s="103"/>
      <c r="L543" s="103"/>
      <c r="M543" s="103"/>
    </row>
    <row r="544" spans="6:13" ht="14.25">
      <c r="F544" s="103"/>
      <c r="G544" s="103"/>
      <c r="H544" s="103"/>
      <c r="I544" s="103"/>
      <c r="J544" s="103"/>
      <c r="K544" s="103"/>
      <c r="L544" s="103"/>
      <c r="M544" s="103"/>
    </row>
    <row r="545" spans="6:13" ht="14.25">
      <c r="F545" s="103"/>
      <c r="G545" s="103"/>
      <c r="H545" s="103"/>
      <c r="I545" s="103"/>
      <c r="J545" s="103"/>
      <c r="K545" s="103"/>
      <c r="L545" s="103"/>
      <c r="M545" s="103"/>
    </row>
    <row r="546" spans="6:13" ht="14.25">
      <c r="F546" s="103"/>
      <c r="G546" s="103"/>
      <c r="H546" s="103"/>
      <c r="I546" s="103"/>
      <c r="J546" s="103"/>
      <c r="K546" s="103"/>
      <c r="L546" s="103"/>
      <c r="M546" s="103"/>
    </row>
    <row r="547" spans="6:13" ht="14.25">
      <c r="F547" s="103"/>
      <c r="G547" s="103"/>
      <c r="H547" s="103"/>
      <c r="I547" s="103"/>
      <c r="J547" s="103"/>
      <c r="K547" s="103"/>
      <c r="L547" s="103"/>
      <c r="M547" s="103"/>
    </row>
    <row r="548" spans="1:22" s="105" customFormat="1" ht="14.25">
      <c r="A548" s="139"/>
      <c r="B548" s="139"/>
      <c r="C548" s="139"/>
      <c r="D548" s="139"/>
      <c r="E548" s="139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</row>
    <row r="549" spans="6:13" ht="14.25">
      <c r="F549" s="103"/>
      <c r="G549" s="103"/>
      <c r="H549" s="103"/>
      <c r="I549" s="103"/>
      <c r="J549" s="103"/>
      <c r="K549" s="103"/>
      <c r="L549" s="103"/>
      <c r="M549" s="103"/>
    </row>
    <row r="550" spans="6:13" ht="14.25">
      <c r="F550" s="103"/>
      <c r="G550" s="103"/>
      <c r="H550" s="103"/>
      <c r="I550" s="103"/>
      <c r="J550" s="103"/>
      <c r="K550" s="103"/>
      <c r="L550" s="103"/>
      <c r="M550" s="103"/>
    </row>
    <row r="551" spans="6:13" ht="14.25">
      <c r="F551" s="103"/>
      <c r="G551" s="103"/>
      <c r="H551" s="103"/>
      <c r="I551" s="103"/>
      <c r="J551" s="103"/>
      <c r="K551" s="103"/>
      <c r="L551" s="103"/>
      <c r="M551" s="103"/>
    </row>
    <row r="552" spans="6:13" ht="14.25">
      <c r="F552" s="103"/>
      <c r="G552" s="103"/>
      <c r="H552" s="103"/>
      <c r="I552" s="103"/>
      <c r="J552" s="103"/>
      <c r="K552" s="103"/>
      <c r="L552" s="103"/>
      <c r="M552" s="103"/>
    </row>
    <row r="553" spans="6:13" ht="14.25">
      <c r="F553" s="103"/>
      <c r="G553" s="103"/>
      <c r="H553" s="103"/>
      <c r="I553" s="103"/>
      <c r="J553" s="103"/>
      <c r="K553" s="103"/>
      <c r="L553" s="103"/>
      <c r="M553" s="103"/>
    </row>
    <row r="554" spans="6:13" ht="14.25">
      <c r="F554" s="103"/>
      <c r="G554" s="103"/>
      <c r="H554" s="103"/>
      <c r="I554" s="103"/>
      <c r="J554" s="103"/>
      <c r="K554" s="103"/>
      <c r="L554" s="103"/>
      <c r="M554" s="103"/>
    </row>
    <row r="555" spans="6:13" ht="14.25">
      <c r="F555" s="103"/>
      <c r="G555" s="103"/>
      <c r="H555" s="103"/>
      <c r="I555" s="103"/>
      <c r="J555" s="103"/>
      <c r="K555" s="103"/>
      <c r="L555" s="103"/>
      <c r="M555" s="103"/>
    </row>
    <row r="556" spans="6:13" ht="14.25">
      <c r="F556" s="103"/>
      <c r="G556" s="103"/>
      <c r="H556" s="103"/>
      <c r="I556" s="103"/>
      <c r="J556" s="103"/>
      <c r="K556" s="103"/>
      <c r="L556" s="103"/>
      <c r="M556" s="103"/>
    </row>
    <row r="557" spans="6:13" ht="14.25">
      <c r="F557" s="103"/>
      <c r="G557" s="103"/>
      <c r="H557" s="103"/>
      <c r="I557" s="103"/>
      <c r="J557" s="103"/>
      <c r="K557" s="103"/>
      <c r="L557" s="103"/>
      <c r="M557" s="103"/>
    </row>
    <row r="558" spans="6:13" ht="14.25">
      <c r="F558" s="103"/>
      <c r="G558" s="103"/>
      <c r="H558" s="103"/>
      <c r="I558" s="103"/>
      <c r="J558" s="103"/>
      <c r="K558" s="103"/>
      <c r="L558" s="103"/>
      <c r="M558" s="103"/>
    </row>
    <row r="559" spans="6:13" ht="14.25">
      <c r="F559" s="103"/>
      <c r="G559" s="103"/>
      <c r="H559" s="103"/>
      <c r="I559" s="103"/>
      <c r="J559" s="103"/>
      <c r="K559" s="103"/>
      <c r="L559" s="103"/>
      <c r="M559" s="103"/>
    </row>
    <row r="560" spans="6:13" ht="14.25">
      <c r="F560" s="103"/>
      <c r="G560" s="103"/>
      <c r="H560" s="103"/>
      <c r="I560" s="103"/>
      <c r="J560" s="103"/>
      <c r="K560" s="103"/>
      <c r="L560" s="103"/>
      <c r="M560" s="103"/>
    </row>
    <row r="561" spans="6:13" ht="14.25">
      <c r="F561" s="103"/>
      <c r="G561" s="103"/>
      <c r="H561" s="103"/>
      <c r="I561" s="103"/>
      <c r="J561" s="103"/>
      <c r="K561" s="103"/>
      <c r="L561" s="103"/>
      <c r="M561" s="103"/>
    </row>
    <row r="562" spans="6:13" ht="14.25">
      <c r="F562" s="103"/>
      <c r="G562" s="103"/>
      <c r="H562" s="103"/>
      <c r="I562" s="103"/>
      <c r="J562" s="103"/>
      <c r="K562" s="103"/>
      <c r="L562" s="103"/>
      <c r="M562" s="103"/>
    </row>
    <row r="563" spans="6:13" ht="14.25">
      <c r="F563" s="103"/>
      <c r="G563" s="103"/>
      <c r="H563" s="103"/>
      <c r="I563" s="103"/>
      <c r="J563" s="103"/>
      <c r="K563" s="103"/>
      <c r="L563" s="103"/>
      <c r="M563" s="103"/>
    </row>
    <row r="564" spans="6:13" ht="14.25">
      <c r="F564" s="103"/>
      <c r="G564" s="103"/>
      <c r="H564" s="103"/>
      <c r="I564" s="103"/>
      <c r="J564" s="103"/>
      <c r="K564" s="103"/>
      <c r="L564" s="103"/>
      <c r="M564" s="103"/>
    </row>
    <row r="565" spans="6:13" ht="14.25">
      <c r="F565" s="103"/>
      <c r="G565" s="103"/>
      <c r="H565" s="103"/>
      <c r="I565" s="103"/>
      <c r="J565" s="103"/>
      <c r="K565" s="103"/>
      <c r="L565" s="103"/>
      <c r="M565" s="103"/>
    </row>
    <row r="566" spans="6:13" ht="14.25">
      <c r="F566" s="103"/>
      <c r="G566" s="103"/>
      <c r="H566" s="103"/>
      <c r="I566" s="103"/>
      <c r="J566" s="103"/>
      <c r="K566" s="103"/>
      <c r="L566" s="103"/>
      <c r="M566" s="103"/>
    </row>
    <row r="567" spans="1:22" s="105" customFormat="1" ht="14.25">
      <c r="A567" s="139"/>
      <c r="B567" s="139"/>
      <c r="C567" s="139"/>
      <c r="D567" s="139"/>
      <c r="E567" s="139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</row>
    <row r="568" spans="6:13" ht="14.25">
      <c r="F568" s="103"/>
      <c r="G568" s="103"/>
      <c r="H568" s="103"/>
      <c r="I568" s="103"/>
      <c r="J568" s="103"/>
      <c r="K568" s="103"/>
      <c r="L568" s="103"/>
      <c r="M568" s="103"/>
    </row>
    <row r="569" spans="6:13" ht="14.25">
      <c r="F569" s="103"/>
      <c r="G569" s="103"/>
      <c r="H569" s="103"/>
      <c r="I569" s="103"/>
      <c r="J569" s="103"/>
      <c r="K569" s="103"/>
      <c r="L569" s="103"/>
      <c r="M569" s="103"/>
    </row>
    <row r="570" spans="6:13" ht="14.25">
      <c r="F570" s="103"/>
      <c r="G570" s="103"/>
      <c r="H570" s="103"/>
      <c r="I570" s="103"/>
      <c r="J570" s="103"/>
      <c r="K570" s="103"/>
      <c r="L570" s="103"/>
      <c r="M570" s="103"/>
    </row>
    <row r="571" spans="6:13" ht="14.25">
      <c r="F571" s="103"/>
      <c r="G571" s="103"/>
      <c r="H571" s="103"/>
      <c r="I571" s="103"/>
      <c r="J571" s="103"/>
      <c r="K571" s="103"/>
      <c r="L571" s="103"/>
      <c r="M571" s="103"/>
    </row>
    <row r="572" spans="6:13" ht="14.25">
      <c r="F572" s="103"/>
      <c r="G572" s="103"/>
      <c r="H572" s="103"/>
      <c r="I572" s="103"/>
      <c r="J572" s="103"/>
      <c r="K572" s="103"/>
      <c r="L572" s="103"/>
      <c r="M572" s="103"/>
    </row>
    <row r="573" spans="6:13" ht="14.25">
      <c r="F573" s="103"/>
      <c r="G573" s="103"/>
      <c r="H573" s="103"/>
      <c r="I573" s="103"/>
      <c r="J573" s="103"/>
      <c r="K573" s="103"/>
      <c r="L573" s="103"/>
      <c r="M573" s="103"/>
    </row>
    <row r="574" spans="6:13" ht="14.25">
      <c r="F574" s="103"/>
      <c r="G574" s="103"/>
      <c r="H574" s="103"/>
      <c r="I574" s="103"/>
      <c r="J574" s="103"/>
      <c r="K574" s="103"/>
      <c r="L574" s="103"/>
      <c r="M574" s="103"/>
    </row>
    <row r="575" spans="6:13" ht="14.25">
      <c r="F575" s="103"/>
      <c r="G575" s="103"/>
      <c r="H575" s="103"/>
      <c r="I575" s="103"/>
      <c r="J575" s="103"/>
      <c r="K575" s="103"/>
      <c r="L575" s="103"/>
      <c r="M575" s="103"/>
    </row>
    <row r="576" spans="6:13" ht="14.25">
      <c r="F576" s="103"/>
      <c r="G576" s="103"/>
      <c r="H576" s="103"/>
      <c r="I576" s="103"/>
      <c r="J576" s="103"/>
      <c r="K576" s="103"/>
      <c r="L576" s="103"/>
      <c r="M576" s="103"/>
    </row>
    <row r="577" spans="6:13" ht="14.25">
      <c r="F577" s="103"/>
      <c r="G577" s="103"/>
      <c r="H577" s="103"/>
      <c r="I577" s="103"/>
      <c r="J577" s="103"/>
      <c r="K577" s="103"/>
      <c r="L577" s="103"/>
      <c r="M577" s="103"/>
    </row>
    <row r="578" spans="6:13" ht="14.25">
      <c r="F578" s="103"/>
      <c r="G578" s="103"/>
      <c r="H578" s="103"/>
      <c r="I578" s="103"/>
      <c r="J578" s="103"/>
      <c r="K578" s="103"/>
      <c r="L578" s="103"/>
      <c r="M578" s="103"/>
    </row>
    <row r="579" spans="6:13" ht="14.25">
      <c r="F579" s="103"/>
      <c r="G579" s="103"/>
      <c r="H579" s="103"/>
      <c r="I579" s="103"/>
      <c r="J579" s="103"/>
      <c r="K579" s="103"/>
      <c r="L579" s="103"/>
      <c r="M579" s="103"/>
    </row>
    <row r="580" spans="6:13" ht="14.25">
      <c r="F580" s="103"/>
      <c r="G580" s="103"/>
      <c r="H580" s="103"/>
      <c r="I580" s="103"/>
      <c r="J580" s="103"/>
      <c r="K580" s="103"/>
      <c r="L580" s="103"/>
      <c r="M580" s="103"/>
    </row>
    <row r="581" spans="6:13" ht="14.25">
      <c r="F581" s="103"/>
      <c r="G581" s="103"/>
      <c r="H581" s="103"/>
      <c r="I581" s="103"/>
      <c r="J581" s="103"/>
      <c r="K581" s="103"/>
      <c r="L581" s="103"/>
      <c r="M581" s="103"/>
    </row>
    <row r="582" spans="6:13" ht="14.25">
      <c r="F582" s="103"/>
      <c r="G582" s="103"/>
      <c r="H582" s="103"/>
      <c r="I582" s="103"/>
      <c r="J582" s="103"/>
      <c r="K582" s="103"/>
      <c r="L582" s="103"/>
      <c r="M582" s="103"/>
    </row>
    <row r="583" spans="6:13" ht="14.25">
      <c r="F583" s="103"/>
      <c r="G583" s="103"/>
      <c r="H583" s="103"/>
      <c r="I583" s="103"/>
      <c r="J583" s="103"/>
      <c r="K583" s="103"/>
      <c r="L583" s="103"/>
      <c r="M583" s="103"/>
    </row>
    <row r="584" spans="6:13" ht="14.25">
      <c r="F584" s="103"/>
      <c r="G584" s="103"/>
      <c r="H584" s="103"/>
      <c r="I584" s="103"/>
      <c r="J584" s="103"/>
      <c r="K584" s="103"/>
      <c r="L584" s="103"/>
      <c r="M584" s="103"/>
    </row>
    <row r="585" spans="6:13" ht="14.25">
      <c r="F585" s="103"/>
      <c r="G585" s="103"/>
      <c r="H585" s="103"/>
      <c r="I585" s="103"/>
      <c r="J585" s="103"/>
      <c r="K585" s="103"/>
      <c r="L585" s="103"/>
      <c r="M585" s="103"/>
    </row>
    <row r="586" spans="1:22" s="105" customFormat="1" ht="14.25">
      <c r="A586" s="139"/>
      <c r="B586" s="139"/>
      <c r="C586" s="139"/>
      <c r="D586" s="139"/>
      <c r="E586" s="139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</row>
    <row r="587" spans="6:13" ht="14.25">
      <c r="F587" s="103"/>
      <c r="G587" s="103"/>
      <c r="H587" s="103"/>
      <c r="I587" s="103"/>
      <c r="J587" s="103"/>
      <c r="K587" s="103"/>
      <c r="L587" s="103"/>
      <c r="M587" s="103"/>
    </row>
    <row r="588" spans="6:13" ht="14.25">
      <c r="F588" s="103"/>
      <c r="G588" s="103"/>
      <c r="H588" s="103"/>
      <c r="I588" s="103"/>
      <c r="J588" s="103"/>
      <c r="K588" s="103"/>
      <c r="L588" s="103"/>
      <c r="M588" s="103"/>
    </row>
    <row r="589" spans="6:13" ht="14.25">
      <c r="F589" s="103"/>
      <c r="G589" s="103"/>
      <c r="H589" s="103"/>
      <c r="I589" s="103"/>
      <c r="J589" s="103"/>
      <c r="K589" s="103"/>
      <c r="L589" s="103"/>
      <c r="M589" s="103"/>
    </row>
    <row r="590" spans="6:13" ht="14.25">
      <c r="F590" s="103"/>
      <c r="G590" s="103"/>
      <c r="H590" s="103"/>
      <c r="I590" s="103"/>
      <c r="J590" s="103"/>
      <c r="K590" s="103"/>
      <c r="L590" s="103"/>
      <c r="M590" s="103"/>
    </row>
    <row r="591" spans="6:13" ht="14.25">
      <c r="F591" s="103"/>
      <c r="G591" s="103"/>
      <c r="H591" s="103"/>
      <c r="I591" s="103"/>
      <c r="J591" s="103"/>
      <c r="K591" s="103"/>
      <c r="L591" s="103"/>
      <c r="M591" s="103"/>
    </row>
    <row r="592" spans="6:13" ht="14.25">
      <c r="F592" s="103"/>
      <c r="G592" s="103"/>
      <c r="H592" s="103"/>
      <c r="I592" s="103"/>
      <c r="J592" s="103"/>
      <c r="K592" s="103"/>
      <c r="L592" s="103"/>
      <c r="M592" s="103"/>
    </row>
    <row r="593" spans="6:13" ht="14.25">
      <c r="F593" s="103"/>
      <c r="G593" s="103"/>
      <c r="H593" s="103"/>
      <c r="I593" s="103"/>
      <c r="J593" s="103"/>
      <c r="K593" s="103"/>
      <c r="L593" s="103"/>
      <c r="M593" s="103"/>
    </row>
    <row r="594" spans="6:13" ht="14.25">
      <c r="F594" s="103"/>
      <c r="G594" s="103"/>
      <c r="H594" s="103"/>
      <c r="I594" s="103"/>
      <c r="J594" s="103"/>
      <c r="K594" s="103"/>
      <c r="L594" s="103"/>
      <c r="M594" s="103"/>
    </row>
    <row r="595" spans="6:13" ht="14.25">
      <c r="F595" s="103"/>
      <c r="G595" s="103"/>
      <c r="H595" s="103"/>
      <c r="I595" s="103"/>
      <c r="J595" s="103"/>
      <c r="K595" s="103"/>
      <c r="L595" s="103"/>
      <c r="M595" s="103"/>
    </row>
    <row r="596" spans="6:13" ht="14.25">
      <c r="F596" s="103"/>
      <c r="G596" s="103"/>
      <c r="H596" s="103"/>
      <c r="I596" s="103"/>
      <c r="J596" s="103"/>
      <c r="K596" s="103"/>
      <c r="L596" s="103"/>
      <c r="M596" s="103"/>
    </row>
    <row r="597" spans="6:13" ht="14.25">
      <c r="F597" s="103"/>
      <c r="G597" s="103"/>
      <c r="H597" s="103"/>
      <c r="I597" s="103"/>
      <c r="J597" s="103"/>
      <c r="K597" s="103"/>
      <c r="L597" s="103"/>
      <c r="M597" s="103"/>
    </row>
    <row r="598" spans="6:13" ht="14.25">
      <c r="F598" s="103"/>
      <c r="G598" s="103"/>
      <c r="H598" s="103"/>
      <c r="I598" s="103"/>
      <c r="J598" s="103"/>
      <c r="K598" s="103"/>
      <c r="L598" s="103"/>
      <c r="M598" s="103"/>
    </row>
    <row r="599" spans="6:13" ht="14.25">
      <c r="F599" s="103"/>
      <c r="G599" s="103"/>
      <c r="H599" s="103"/>
      <c r="I599" s="103"/>
      <c r="J599" s="103"/>
      <c r="K599" s="103"/>
      <c r="L599" s="103"/>
      <c r="M599" s="103"/>
    </row>
    <row r="600" spans="6:13" ht="14.25">
      <c r="F600" s="103"/>
      <c r="G600" s="103"/>
      <c r="H600" s="103"/>
      <c r="I600" s="103"/>
      <c r="J600" s="103"/>
      <c r="K600" s="103"/>
      <c r="L600" s="103"/>
      <c r="M600" s="103"/>
    </row>
    <row r="601" spans="6:13" ht="14.25">
      <c r="F601" s="103"/>
      <c r="G601" s="103"/>
      <c r="H601" s="103"/>
      <c r="I601" s="103"/>
      <c r="J601" s="103"/>
      <c r="K601" s="103"/>
      <c r="L601" s="103"/>
      <c r="M601" s="103"/>
    </row>
    <row r="602" spans="6:13" ht="14.25">
      <c r="F602" s="103"/>
      <c r="G602" s="103"/>
      <c r="H602" s="103"/>
      <c r="I602" s="103"/>
      <c r="J602" s="103"/>
      <c r="K602" s="103"/>
      <c r="L602" s="103"/>
      <c r="M602" s="103"/>
    </row>
    <row r="603" spans="6:13" ht="14.25">
      <c r="F603" s="103"/>
      <c r="G603" s="103"/>
      <c r="H603" s="103"/>
      <c r="I603" s="103"/>
      <c r="J603" s="103"/>
      <c r="K603" s="103"/>
      <c r="L603" s="103"/>
      <c r="M603" s="103"/>
    </row>
    <row r="604" spans="6:13" ht="14.25">
      <c r="F604" s="103"/>
      <c r="G604" s="103"/>
      <c r="H604" s="103"/>
      <c r="I604" s="103"/>
      <c r="J604" s="103"/>
      <c r="K604" s="103"/>
      <c r="L604" s="103"/>
      <c r="M604" s="103"/>
    </row>
    <row r="605" spans="1:22" s="105" customFormat="1" ht="14.25">
      <c r="A605" s="139"/>
      <c r="B605" s="139"/>
      <c r="C605" s="139"/>
      <c r="D605" s="139"/>
      <c r="E605" s="139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</row>
    <row r="606" spans="6:13" ht="14.25">
      <c r="F606" s="103"/>
      <c r="G606" s="103"/>
      <c r="H606" s="103"/>
      <c r="I606" s="103"/>
      <c r="J606" s="103"/>
      <c r="K606" s="103"/>
      <c r="L606" s="103"/>
      <c r="M606" s="103"/>
    </row>
    <row r="607" spans="6:13" ht="14.25">
      <c r="F607" s="103"/>
      <c r="G607" s="103"/>
      <c r="H607" s="103"/>
      <c r="I607" s="103"/>
      <c r="J607" s="103"/>
      <c r="K607" s="103"/>
      <c r="L607" s="103"/>
      <c r="M607" s="103"/>
    </row>
    <row r="608" spans="6:13" ht="14.25">
      <c r="F608" s="103"/>
      <c r="G608" s="103"/>
      <c r="H608" s="103"/>
      <c r="I608" s="103"/>
      <c r="J608" s="103"/>
      <c r="K608" s="103"/>
      <c r="L608" s="103"/>
      <c r="M608" s="103"/>
    </row>
    <row r="609" spans="6:13" ht="14.25">
      <c r="F609" s="103"/>
      <c r="G609" s="103"/>
      <c r="H609" s="103"/>
      <c r="I609" s="103"/>
      <c r="J609" s="103"/>
      <c r="K609" s="103"/>
      <c r="L609" s="103"/>
      <c r="M609" s="103"/>
    </row>
    <row r="610" spans="6:13" ht="14.25">
      <c r="F610" s="103"/>
      <c r="G610" s="103"/>
      <c r="H610" s="103"/>
      <c r="I610" s="103"/>
      <c r="J610" s="103"/>
      <c r="K610" s="103"/>
      <c r="L610" s="103"/>
      <c r="M610" s="103"/>
    </row>
    <row r="611" spans="6:13" ht="14.25">
      <c r="F611" s="103"/>
      <c r="G611" s="103"/>
      <c r="H611" s="103"/>
      <c r="I611" s="103"/>
      <c r="J611" s="103"/>
      <c r="K611" s="103"/>
      <c r="L611" s="103"/>
      <c r="M611" s="103"/>
    </row>
    <row r="612" spans="6:13" ht="14.25">
      <c r="F612" s="103"/>
      <c r="G612" s="103"/>
      <c r="H612" s="103"/>
      <c r="I612" s="103"/>
      <c r="J612" s="103"/>
      <c r="K612" s="103"/>
      <c r="L612" s="103"/>
      <c r="M612" s="103"/>
    </row>
    <row r="613" spans="6:13" ht="14.25">
      <c r="F613" s="103"/>
      <c r="G613" s="103"/>
      <c r="H613" s="103"/>
      <c r="I613" s="103"/>
      <c r="J613" s="103"/>
      <c r="K613" s="103"/>
      <c r="L613" s="103"/>
      <c r="M613" s="103"/>
    </row>
    <row r="614" spans="6:13" ht="14.25">
      <c r="F614" s="103"/>
      <c r="G614" s="103"/>
      <c r="H614" s="103"/>
      <c r="I614" s="103"/>
      <c r="J614" s="103"/>
      <c r="K614" s="103"/>
      <c r="L614" s="103"/>
      <c r="M614" s="103"/>
    </row>
    <row r="615" spans="6:13" ht="14.25">
      <c r="F615" s="103"/>
      <c r="G615" s="103"/>
      <c r="H615" s="103"/>
      <c r="I615" s="103"/>
      <c r="J615" s="103"/>
      <c r="K615" s="103"/>
      <c r="L615" s="103"/>
      <c r="M615" s="103"/>
    </row>
    <row r="616" spans="6:13" ht="14.25">
      <c r="F616" s="103"/>
      <c r="G616" s="103"/>
      <c r="H616" s="103"/>
      <c r="I616" s="103"/>
      <c r="J616" s="103"/>
      <c r="K616" s="103"/>
      <c r="L616" s="103"/>
      <c r="M616" s="103"/>
    </row>
    <row r="617" spans="6:13" ht="14.25">
      <c r="F617" s="103"/>
      <c r="G617" s="103"/>
      <c r="H617" s="103"/>
      <c r="I617" s="103"/>
      <c r="J617" s="103"/>
      <c r="K617" s="103"/>
      <c r="L617" s="103"/>
      <c r="M617" s="103"/>
    </row>
    <row r="618" spans="6:13" ht="14.25">
      <c r="F618" s="103"/>
      <c r="G618" s="103"/>
      <c r="H618" s="103"/>
      <c r="I618" s="103"/>
      <c r="J618" s="103"/>
      <c r="K618" s="103"/>
      <c r="L618" s="103"/>
      <c r="M618" s="103"/>
    </row>
    <row r="619" spans="6:13" ht="14.25">
      <c r="F619" s="103"/>
      <c r="G619" s="103"/>
      <c r="H619" s="103"/>
      <c r="I619" s="103"/>
      <c r="J619" s="103"/>
      <c r="K619" s="103"/>
      <c r="L619" s="103"/>
      <c r="M619" s="103"/>
    </row>
    <row r="620" spans="6:13" ht="14.25">
      <c r="F620" s="103"/>
      <c r="G620" s="103"/>
      <c r="H620" s="103"/>
      <c r="I620" s="103"/>
      <c r="J620" s="103"/>
      <c r="K620" s="103"/>
      <c r="L620" s="103"/>
      <c r="M620" s="103"/>
    </row>
    <row r="621" spans="6:13" ht="14.25">
      <c r="F621" s="103"/>
      <c r="G621" s="103"/>
      <c r="H621" s="103"/>
      <c r="I621" s="103"/>
      <c r="J621" s="103"/>
      <c r="K621" s="103"/>
      <c r="L621" s="103"/>
      <c r="M621" s="103"/>
    </row>
    <row r="622" spans="6:13" ht="14.25">
      <c r="F622" s="103"/>
      <c r="G622" s="103"/>
      <c r="H622" s="103"/>
      <c r="I622" s="103"/>
      <c r="J622" s="103"/>
      <c r="K622" s="103"/>
      <c r="L622" s="103"/>
      <c r="M622" s="103"/>
    </row>
    <row r="623" spans="6:13" ht="14.25">
      <c r="F623" s="103"/>
      <c r="G623" s="103"/>
      <c r="H623" s="103"/>
      <c r="I623" s="103"/>
      <c r="J623" s="103"/>
      <c r="K623" s="103"/>
      <c r="L623" s="103"/>
      <c r="M623" s="103"/>
    </row>
    <row r="624" spans="1:22" s="105" customFormat="1" ht="14.25">
      <c r="A624" s="139"/>
      <c r="B624" s="139"/>
      <c r="C624" s="139"/>
      <c r="D624" s="139"/>
      <c r="E624" s="139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</row>
    <row r="625" spans="6:13" ht="14.25">
      <c r="F625" s="103"/>
      <c r="G625" s="103"/>
      <c r="H625" s="103"/>
      <c r="I625" s="103"/>
      <c r="J625" s="103"/>
      <c r="K625" s="103"/>
      <c r="L625" s="103"/>
      <c r="M625" s="103"/>
    </row>
    <row r="626" spans="6:13" ht="14.25">
      <c r="F626" s="103"/>
      <c r="G626" s="103"/>
      <c r="H626" s="103"/>
      <c r="I626" s="103"/>
      <c r="J626" s="103"/>
      <c r="K626" s="103"/>
      <c r="L626" s="103"/>
      <c r="M626" s="103"/>
    </row>
    <row r="627" spans="6:13" ht="14.25">
      <c r="F627" s="103"/>
      <c r="G627" s="103"/>
      <c r="H627" s="103"/>
      <c r="I627" s="103"/>
      <c r="J627" s="103"/>
      <c r="K627" s="103"/>
      <c r="L627" s="103"/>
      <c r="M627" s="103"/>
    </row>
    <row r="628" spans="6:13" ht="14.25">
      <c r="F628" s="103"/>
      <c r="G628" s="103"/>
      <c r="H628" s="103"/>
      <c r="I628" s="103"/>
      <c r="J628" s="103"/>
      <c r="K628" s="103"/>
      <c r="L628" s="103"/>
      <c r="M628" s="103"/>
    </row>
    <row r="629" spans="6:13" ht="14.25">
      <c r="F629" s="103"/>
      <c r="G629" s="103"/>
      <c r="H629" s="103"/>
      <c r="I629" s="103"/>
      <c r="J629" s="103"/>
      <c r="K629" s="103"/>
      <c r="L629" s="103"/>
      <c r="M629" s="103"/>
    </row>
    <row r="630" spans="6:13" ht="14.25">
      <c r="F630" s="103"/>
      <c r="G630" s="103"/>
      <c r="H630" s="103"/>
      <c r="I630" s="103"/>
      <c r="J630" s="103"/>
      <c r="K630" s="103"/>
      <c r="L630" s="103"/>
      <c r="M630" s="103"/>
    </row>
    <row r="631" spans="6:13" ht="14.25">
      <c r="F631" s="103"/>
      <c r="G631" s="103"/>
      <c r="H631" s="103"/>
      <c r="I631" s="103"/>
      <c r="J631" s="103"/>
      <c r="K631" s="103"/>
      <c r="L631" s="103"/>
      <c r="M631" s="103"/>
    </row>
    <row r="632" spans="6:13" ht="14.25">
      <c r="F632" s="103"/>
      <c r="G632" s="103"/>
      <c r="H632" s="103"/>
      <c r="I632" s="103"/>
      <c r="J632" s="103"/>
      <c r="K632" s="103"/>
      <c r="L632" s="103"/>
      <c r="M632" s="103"/>
    </row>
    <row r="633" spans="6:13" ht="14.25">
      <c r="F633" s="103"/>
      <c r="G633" s="103"/>
      <c r="H633" s="103"/>
      <c r="I633" s="103"/>
      <c r="J633" s="103"/>
      <c r="K633" s="103"/>
      <c r="L633" s="103"/>
      <c r="M633" s="103"/>
    </row>
    <row r="634" spans="6:13" ht="14.25">
      <c r="F634" s="103"/>
      <c r="G634" s="103"/>
      <c r="H634" s="103"/>
      <c r="I634" s="103"/>
      <c r="J634" s="103"/>
      <c r="K634" s="103"/>
      <c r="L634" s="103"/>
      <c r="M634" s="103"/>
    </row>
    <row r="635" spans="6:13" ht="14.25">
      <c r="F635" s="103"/>
      <c r="G635" s="103"/>
      <c r="H635" s="103"/>
      <c r="I635" s="103"/>
      <c r="J635" s="103"/>
      <c r="K635" s="103"/>
      <c r="L635" s="103"/>
      <c r="M635" s="103"/>
    </row>
    <row r="636" spans="6:13" ht="14.25">
      <c r="F636" s="103"/>
      <c r="G636" s="103"/>
      <c r="H636" s="103"/>
      <c r="I636" s="103"/>
      <c r="J636" s="103"/>
      <c r="K636" s="103"/>
      <c r="L636" s="103"/>
      <c r="M636" s="103"/>
    </row>
    <row r="637" spans="6:13" ht="14.25">
      <c r="F637" s="103"/>
      <c r="G637" s="103"/>
      <c r="H637" s="103"/>
      <c r="I637" s="103"/>
      <c r="J637" s="103"/>
      <c r="K637" s="103"/>
      <c r="L637" s="103"/>
      <c r="M637" s="103"/>
    </row>
    <row r="638" spans="6:13" ht="14.25">
      <c r="F638" s="103"/>
      <c r="G638" s="103"/>
      <c r="H638" s="103"/>
      <c r="I638" s="103"/>
      <c r="J638" s="103"/>
      <c r="K638" s="103"/>
      <c r="L638" s="103"/>
      <c r="M638" s="103"/>
    </row>
    <row r="639" spans="6:13" ht="14.25">
      <c r="F639" s="103"/>
      <c r="G639" s="103"/>
      <c r="H639" s="103"/>
      <c r="I639" s="103"/>
      <c r="J639" s="103"/>
      <c r="K639" s="103"/>
      <c r="L639" s="103"/>
      <c r="M639" s="103"/>
    </row>
    <row r="640" spans="6:13" ht="14.25">
      <c r="F640" s="103"/>
      <c r="G640" s="103"/>
      <c r="H640" s="103"/>
      <c r="I640" s="103"/>
      <c r="J640" s="103"/>
      <c r="K640" s="103"/>
      <c r="L640" s="103"/>
      <c r="M640" s="103"/>
    </row>
    <row r="641" spans="6:13" ht="14.25">
      <c r="F641" s="103"/>
      <c r="G641" s="103"/>
      <c r="H641" s="103"/>
      <c r="I641" s="103"/>
      <c r="J641" s="103"/>
      <c r="K641" s="103"/>
      <c r="L641" s="103"/>
      <c r="M641" s="103"/>
    </row>
    <row r="642" spans="6:13" ht="14.25">
      <c r="F642" s="103"/>
      <c r="G642" s="103"/>
      <c r="H642" s="103"/>
      <c r="I642" s="103"/>
      <c r="J642" s="103"/>
      <c r="K642" s="103"/>
      <c r="L642" s="103"/>
      <c r="M642" s="103"/>
    </row>
    <row r="643" spans="1:22" s="105" customFormat="1" ht="14.25">
      <c r="A643" s="139"/>
      <c r="B643" s="139"/>
      <c r="C643" s="139"/>
      <c r="D643" s="139"/>
      <c r="E643" s="139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</row>
    <row r="644" spans="6:13" ht="14.25">
      <c r="F644" s="103"/>
      <c r="G644" s="103"/>
      <c r="H644" s="103"/>
      <c r="I644" s="103"/>
      <c r="J644" s="103"/>
      <c r="K644" s="103"/>
      <c r="L644" s="103"/>
      <c r="M644" s="103"/>
    </row>
    <row r="645" spans="6:13" ht="14.25">
      <c r="F645" s="103"/>
      <c r="G645" s="103"/>
      <c r="H645" s="103"/>
      <c r="I645" s="103"/>
      <c r="J645" s="103"/>
      <c r="K645" s="103"/>
      <c r="L645" s="103"/>
      <c r="M645" s="103"/>
    </row>
    <row r="646" spans="6:13" ht="14.25">
      <c r="F646" s="103"/>
      <c r="G646" s="103"/>
      <c r="H646" s="103"/>
      <c r="I646" s="103"/>
      <c r="J646" s="103"/>
      <c r="K646" s="103"/>
      <c r="L646" s="103"/>
      <c r="M646" s="103"/>
    </row>
    <row r="647" spans="6:13" ht="14.25">
      <c r="F647" s="103"/>
      <c r="G647" s="103"/>
      <c r="H647" s="103"/>
      <c r="I647" s="103"/>
      <c r="J647" s="103"/>
      <c r="K647" s="103"/>
      <c r="L647" s="103"/>
      <c r="M647" s="103"/>
    </row>
    <row r="648" spans="6:13" ht="14.25">
      <c r="F648" s="103"/>
      <c r="G648" s="103"/>
      <c r="H648" s="103"/>
      <c r="I648" s="103"/>
      <c r="J648" s="103"/>
      <c r="K648" s="103"/>
      <c r="L648" s="103"/>
      <c r="M648" s="103"/>
    </row>
    <row r="649" spans="6:13" ht="14.25">
      <c r="F649" s="103"/>
      <c r="G649" s="103"/>
      <c r="H649" s="103"/>
      <c r="I649" s="103"/>
      <c r="J649" s="103"/>
      <c r="K649" s="103"/>
      <c r="L649" s="103"/>
      <c r="M649" s="103"/>
    </row>
    <row r="650" spans="6:13" ht="14.25">
      <c r="F650" s="103"/>
      <c r="G650" s="103"/>
      <c r="H650" s="103"/>
      <c r="I650" s="103"/>
      <c r="J650" s="103"/>
      <c r="K650" s="103"/>
      <c r="L650" s="103"/>
      <c r="M650" s="103"/>
    </row>
    <row r="651" spans="6:13" ht="14.25">
      <c r="F651" s="103"/>
      <c r="G651" s="103"/>
      <c r="H651" s="103"/>
      <c r="I651" s="103"/>
      <c r="J651" s="103"/>
      <c r="K651" s="103"/>
      <c r="L651" s="103"/>
      <c r="M651" s="103"/>
    </row>
    <row r="652" spans="6:13" ht="14.25">
      <c r="F652" s="103"/>
      <c r="G652" s="103"/>
      <c r="H652" s="103"/>
      <c r="I652" s="103"/>
      <c r="J652" s="103"/>
      <c r="K652" s="103"/>
      <c r="L652" s="103"/>
      <c r="M652" s="103"/>
    </row>
    <row r="653" spans="6:13" ht="14.25">
      <c r="F653" s="103"/>
      <c r="G653" s="103"/>
      <c r="H653" s="103"/>
      <c r="I653" s="103"/>
      <c r="J653" s="103"/>
      <c r="K653" s="103"/>
      <c r="L653" s="103"/>
      <c r="M653" s="103"/>
    </row>
    <row r="654" spans="6:13" ht="14.25">
      <c r="F654" s="103"/>
      <c r="G654" s="103"/>
      <c r="H654" s="103"/>
      <c r="I654" s="103"/>
      <c r="J654" s="103"/>
      <c r="K654" s="103"/>
      <c r="L654" s="103"/>
      <c r="M654" s="103"/>
    </row>
    <row r="655" spans="6:13" ht="14.25">
      <c r="F655" s="103"/>
      <c r="G655" s="103"/>
      <c r="H655" s="103"/>
      <c r="I655" s="103"/>
      <c r="J655" s="103"/>
      <c r="K655" s="103"/>
      <c r="L655" s="103"/>
      <c r="M655" s="103"/>
    </row>
    <row r="656" spans="6:13" ht="14.25">
      <c r="F656" s="103"/>
      <c r="G656" s="103"/>
      <c r="H656" s="103"/>
      <c r="I656" s="103"/>
      <c r="J656" s="103"/>
      <c r="K656" s="103"/>
      <c r="L656" s="103"/>
      <c r="M656" s="103"/>
    </row>
    <row r="657" spans="6:13" ht="14.25">
      <c r="F657" s="103"/>
      <c r="G657" s="103"/>
      <c r="H657" s="103"/>
      <c r="I657" s="103"/>
      <c r="J657" s="103"/>
      <c r="K657" s="103"/>
      <c r="L657" s="103"/>
      <c r="M657" s="103"/>
    </row>
    <row r="658" spans="6:13" ht="14.25">
      <c r="F658" s="103"/>
      <c r="G658" s="103"/>
      <c r="H658" s="103"/>
      <c r="I658" s="103"/>
      <c r="J658" s="103"/>
      <c r="K658" s="103"/>
      <c r="L658" s="103"/>
      <c r="M658" s="103"/>
    </row>
    <row r="659" spans="6:13" ht="14.25">
      <c r="F659" s="103"/>
      <c r="G659" s="103"/>
      <c r="H659" s="103"/>
      <c r="I659" s="103"/>
      <c r="J659" s="103"/>
      <c r="K659" s="103"/>
      <c r="L659" s="103"/>
      <c r="M659" s="103"/>
    </row>
    <row r="660" spans="6:13" ht="14.25">
      <c r="F660" s="103"/>
      <c r="G660" s="103"/>
      <c r="H660" s="103"/>
      <c r="I660" s="103"/>
      <c r="J660" s="103"/>
      <c r="K660" s="103"/>
      <c r="L660" s="103"/>
      <c r="M660" s="103"/>
    </row>
    <row r="661" spans="6:13" ht="14.25">
      <c r="F661" s="103"/>
      <c r="G661" s="103"/>
      <c r="H661" s="103"/>
      <c r="I661" s="103"/>
      <c r="J661" s="103"/>
      <c r="K661" s="103"/>
      <c r="L661" s="103"/>
      <c r="M661" s="103"/>
    </row>
    <row r="662" spans="1:22" s="105" customFormat="1" ht="14.25">
      <c r="A662" s="139"/>
      <c r="B662" s="139"/>
      <c r="C662" s="139"/>
      <c r="D662" s="139"/>
      <c r="E662" s="139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</row>
    <row r="663" spans="6:13" ht="14.25">
      <c r="F663" s="103"/>
      <c r="G663" s="103"/>
      <c r="H663" s="103"/>
      <c r="I663" s="103"/>
      <c r="J663" s="103"/>
      <c r="K663" s="103"/>
      <c r="L663" s="103"/>
      <c r="M663" s="103"/>
    </row>
    <row r="664" spans="6:13" ht="14.25">
      <c r="F664" s="103"/>
      <c r="G664" s="103"/>
      <c r="H664" s="103"/>
      <c r="I664" s="103"/>
      <c r="J664" s="103"/>
      <c r="K664" s="103"/>
      <c r="L664" s="103"/>
      <c r="M664" s="103"/>
    </row>
    <row r="665" spans="6:13" ht="14.25">
      <c r="F665" s="103"/>
      <c r="G665" s="103"/>
      <c r="H665" s="103"/>
      <c r="I665" s="103"/>
      <c r="J665" s="103"/>
      <c r="K665" s="103"/>
      <c r="L665" s="103"/>
      <c r="M665" s="103"/>
    </row>
    <row r="666" spans="6:13" ht="14.25">
      <c r="F666" s="103"/>
      <c r="G666" s="103"/>
      <c r="H666" s="103"/>
      <c r="I666" s="103"/>
      <c r="J666" s="103"/>
      <c r="K666" s="103"/>
      <c r="L666" s="103"/>
      <c r="M666" s="103"/>
    </row>
    <row r="667" spans="6:13" ht="14.25">
      <c r="F667" s="103"/>
      <c r="G667" s="103"/>
      <c r="H667" s="103"/>
      <c r="I667" s="103"/>
      <c r="J667" s="103"/>
      <c r="K667" s="103"/>
      <c r="L667" s="103"/>
      <c r="M667" s="103"/>
    </row>
    <row r="668" spans="6:13" ht="14.25">
      <c r="F668" s="103"/>
      <c r="G668" s="103"/>
      <c r="H668" s="103"/>
      <c r="I668" s="103"/>
      <c r="J668" s="103"/>
      <c r="K668" s="103"/>
      <c r="L668" s="103"/>
      <c r="M668" s="103"/>
    </row>
    <row r="669" spans="6:13" ht="14.25">
      <c r="F669" s="103"/>
      <c r="G669" s="103"/>
      <c r="H669" s="103"/>
      <c r="I669" s="103"/>
      <c r="J669" s="103"/>
      <c r="K669" s="103"/>
      <c r="L669" s="103"/>
      <c r="M669" s="103"/>
    </row>
    <row r="670" spans="6:13" ht="14.25">
      <c r="F670" s="103"/>
      <c r="G670" s="103"/>
      <c r="H670" s="103"/>
      <c r="I670" s="103"/>
      <c r="J670" s="103"/>
      <c r="K670" s="103"/>
      <c r="L670" s="103"/>
      <c r="M670" s="103"/>
    </row>
    <row r="671" spans="6:13" ht="14.25">
      <c r="F671" s="103"/>
      <c r="G671" s="103"/>
      <c r="H671" s="103"/>
      <c r="I671" s="103"/>
      <c r="J671" s="103"/>
      <c r="K671" s="103"/>
      <c r="L671" s="103"/>
      <c r="M671" s="103"/>
    </row>
    <row r="672" spans="6:13" ht="14.25">
      <c r="F672" s="103"/>
      <c r="G672" s="103"/>
      <c r="H672" s="103"/>
      <c r="I672" s="103"/>
      <c r="J672" s="103"/>
      <c r="K672" s="103"/>
      <c r="L672" s="103"/>
      <c r="M672" s="103"/>
    </row>
    <row r="673" spans="6:13" ht="14.25">
      <c r="F673" s="103"/>
      <c r="G673" s="103"/>
      <c r="H673" s="103"/>
      <c r="I673" s="103"/>
      <c r="J673" s="103"/>
      <c r="K673" s="103"/>
      <c r="L673" s="103"/>
      <c r="M673" s="103"/>
    </row>
    <row r="674" spans="6:13" ht="14.25">
      <c r="F674" s="103"/>
      <c r="G674" s="103"/>
      <c r="H674" s="103"/>
      <c r="I674" s="103"/>
      <c r="J674" s="103"/>
      <c r="K674" s="103"/>
      <c r="L674" s="103"/>
      <c r="M674" s="103"/>
    </row>
    <row r="675" spans="6:13" ht="14.25">
      <c r="F675" s="103"/>
      <c r="G675" s="103"/>
      <c r="H675" s="103"/>
      <c r="I675" s="103"/>
      <c r="J675" s="103"/>
      <c r="K675" s="103"/>
      <c r="L675" s="103"/>
      <c r="M675" s="103"/>
    </row>
    <row r="676" spans="6:13" ht="14.25">
      <c r="F676" s="103"/>
      <c r="G676" s="103"/>
      <c r="H676" s="103"/>
      <c r="I676" s="103"/>
      <c r="J676" s="103"/>
      <c r="K676" s="103"/>
      <c r="L676" s="103"/>
      <c r="M676" s="103"/>
    </row>
    <row r="677" spans="6:13" ht="14.25">
      <c r="F677" s="103"/>
      <c r="G677" s="103"/>
      <c r="H677" s="103"/>
      <c r="I677" s="103"/>
      <c r="J677" s="103"/>
      <c r="K677" s="103"/>
      <c r="L677" s="103"/>
      <c r="M677" s="103"/>
    </row>
    <row r="678" spans="6:13" ht="14.25">
      <c r="F678" s="103"/>
      <c r="G678" s="103"/>
      <c r="H678" s="103"/>
      <c r="I678" s="103"/>
      <c r="J678" s="103"/>
      <c r="K678" s="103"/>
      <c r="L678" s="103"/>
      <c r="M678" s="103"/>
    </row>
    <row r="679" spans="6:13" ht="14.25">
      <c r="F679" s="103"/>
      <c r="G679" s="103"/>
      <c r="H679" s="103"/>
      <c r="I679" s="103"/>
      <c r="J679" s="103"/>
      <c r="K679" s="103"/>
      <c r="L679" s="103"/>
      <c r="M679" s="103"/>
    </row>
    <row r="680" spans="6:13" ht="14.25">
      <c r="F680" s="103"/>
      <c r="G680" s="103"/>
      <c r="H680" s="103"/>
      <c r="I680" s="103"/>
      <c r="J680" s="103"/>
      <c r="K680" s="103"/>
      <c r="L680" s="103"/>
      <c r="M680" s="103"/>
    </row>
    <row r="681" spans="1:22" s="105" customFormat="1" ht="14.25">
      <c r="A681" s="139"/>
      <c r="B681" s="139"/>
      <c r="C681" s="139"/>
      <c r="D681" s="139"/>
      <c r="E681" s="139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</row>
    <row r="682" spans="6:13" ht="14.25">
      <c r="F682" s="103"/>
      <c r="G682" s="103"/>
      <c r="H682" s="103"/>
      <c r="I682" s="103"/>
      <c r="J682" s="103"/>
      <c r="K682" s="103"/>
      <c r="L682" s="103"/>
      <c r="M682" s="103"/>
    </row>
    <row r="683" spans="6:13" ht="14.25">
      <c r="F683" s="103"/>
      <c r="G683" s="103"/>
      <c r="H683" s="103"/>
      <c r="I683" s="103"/>
      <c r="J683" s="103"/>
      <c r="K683" s="103"/>
      <c r="L683" s="103"/>
      <c r="M683" s="103"/>
    </row>
    <row r="684" spans="6:13" ht="14.25">
      <c r="F684" s="103"/>
      <c r="G684" s="103"/>
      <c r="H684" s="103"/>
      <c r="I684" s="103"/>
      <c r="J684" s="103"/>
      <c r="K684" s="103"/>
      <c r="L684" s="103"/>
      <c r="M684" s="103"/>
    </row>
    <row r="685" spans="6:13" ht="14.25">
      <c r="F685" s="103"/>
      <c r="G685" s="103"/>
      <c r="H685" s="103"/>
      <c r="I685" s="103"/>
      <c r="J685" s="103"/>
      <c r="K685" s="103"/>
      <c r="L685" s="103"/>
      <c r="M685" s="103"/>
    </row>
    <row r="686" spans="6:13" ht="14.25">
      <c r="F686" s="103"/>
      <c r="G686" s="103"/>
      <c r="H686" s="103"/>
      <c r="I686" s="103"/>
      <c r="J686" s="103"/>
      <c r="K686" s="103"/>
      <c r="L686" s="103"/>
      <c r="M686" s="103"/>
    </row>
    <row r="687" spans="6:13" ht="14.25">
      <c r="F687" s="103"/>
      <c r="G687" s="103"/>
      <c r="H687" s="103"/>
      <c r="I687" s="103"/>
      <c r="J687" s="103"/>
      <c r="K687" s="103"/>
      <c r="L687" s="103"/>
      <c r="M687" s="103"/>
    </row>
    <row r="688" spans="6:13" ht="14.25">
      <c r="F688" s="103"/>
      <c r="G688" s="103"/>
      <c r="H688" s="103"/>
      <c r="I688" s="103"/>
      <c r="J688" s="103"/>
      <c r="K688" s="103"/>
      <c r="L688" s="103"/>
      <c r="M688" s="103"/>
    </row>
    <row r="689" spans="6:13" ht="14.25">
      <c r="F689" s="103"/>
      <c r="G689" s="103"/>
      <c r="H689" s="103"/>
      <c r="I689" s="103"/>
      <c r="J689" s="103"/>
      <c r="K689" s="103"/>
      <c r="L689" s="103"/>
      <c r="M689" s="103"/>
    </row>
    <row r="690" spans="6:13" ht="14.25">
      <c r="F690" s="103"/>
      <c r="G690" s="103"/>
      <c r="H690" s="103"/>
      <c r="I690" s="103"/>
      <c r="J690" s="103"/>
      <c r="K690" s="103"/>
      <c r="L690" s="103"/>
      <c r="M690" s="103"/>
    </row>
    <row r="691" spans="6:13" ht="14.25">
      <c r="F691" s="103"/>
      <c r="G691" s="103"/>
      <c r="H691" s="103"/>
      <c r="I691" s="103"/>
      <c r="J691" s="103"/>
      <c r="K691" s="103"/>
      <c r="L691" s="103"/>
      <c r="M691" s="103"/>
    </row>
    <row r="692" spans="6:13" ht="14.25">
      <c r="F692" s="103"/>
      <c r="G692" s="103"/>
      <c r="H692" s="103"/>
      <c r="I692" s="103"/>
      <c r="J692" s="103"/>
      <c r="K692" s="103"/>
      <c r="L692" s="103"/>
      <c r="M692" s="103"/>
    </row>
    <row r="693" spans="6:13" ht="14.25">
      <c r="F693" s="103"/>
      <c r="G693" s="103"/>
      <c r="H693" s="103"/>
      <c r="I693" s="103"/>
      <c r="J693" s="103"/>
      <c r="K693" s="103"/>
      <c r="L693" s="103"/>
      <c r="M693" s="103"/>
    </row>
    <row r="694" spans="6:13" ht="14.25">
      <c r="F694" s="103"/>
      <c r="G694" s="103"/>
      <c r="H694" s="103"/>
      <c r="I694" s="103"/>
      <c r="J694" s="103"/>
      <c r="K694" s="103"/>
      <c r="L694" s="103"/>
      <c r="M694" s="103"/>
    </row>
    <row r="695" spans="6:13" ht="14.25">
      <c r="F695" s="103"/>
      <c r="G695" s="103"/>
      <c r="H695" s="103"/>
      <c r="I695" s="103"/>
      <c r="J695" s="103"/>
      <c r="K695" s="103"/>
      <c r="L695" s="103"/>
      <c r="M695" s="103"/>
    </row>
    <row r="696" spans="6:13" ht="14.25">
      <c r="F696" s="103"/>
      <c r="G696" s="103"/>
      <c r="H696" s="103"/>
      <c r="I696" s="103"/>
      <c r="J696" s="103"/>
      <c r="K696" s="103"/>
      <c r="L696" s="103"/>
      <c r="M696" s="103"/>
    </row>
    <row r="697" spans="6:13" ht="14.25">
      <c r="F697" s="103"/>
      <c r="G697" s="103"/>
      <c r="H697" s="103"/>
      <c r="I697" s="103"/>
      <c r="J697" s="103"/>
      <c r="K697" s="103"/>
      <c r="L697" s="103"/>
      <c r="M697" s="103"/>
    </row>
    <row r="698" spans="6:13" ht="14.25">
      <c r="F698" s="103"/>
      <c r="G698" s="103"/>
      <c r="H698" s="103"/>
      <c r="I698" s="103"/>
      <c r="J698" s="103"/>
      <c r="K698" s="103"/>
      <c r="L698" s="103"/>
      <c r="M698" s="103"/>
    </row>
    <row r="699" spans="6:13" ht="14.25">
      <c r="F699" s="103"/>
      <c r="G699" s="103"/>
      <c r="H699" s="103"/>
      <c r="I699" s="103"/>
      <c r="J699" s="103"/>
      <c r="K699" s="103"/>
      <c r="L699" s="103"/>
      <c r="M699" s="103"/>
    </row>
    <row r="700" spans="1:22" s="105" customFormat="1" ht="14.25">
      <c r="A700" s="139"/>
      <c r="B700" s="139"/>
      <c r="C700" s="139"/>
      <c r="D700" s="139"/>
      <c r="E700" s="139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</row>
    <row r="701" spans="6:13" ht="14.25">
      <c r="F701" s="103"/>
      <c r="G701" s="103"/>
      <c r="H701" s="103"/>
      <c r="I701" s="103"/>
      <c r="J701" s="103"/>
      <c r="K701" s="103"/>
      <c r="L701" s="103"/>
      <c r="M701" s="103"/>
    </row>
    <row r="702" spans="6:13" ht="14.25">
      <c r="F702" s="103"/>
      <c r="G702" s="103"/>
      <c r="H702" s="103"/>
      <c r="I702" s="103"/>
      <c r="J702" s="103"/>
      <c r="K702" s="103"/>
      <c r="L702" s="103"/>
      <c r="M702" s="103"/>
    </row>
    <row r="703" spans="6:13" ht="14.25">
      <c r="F703" s="103"/>
      <c r="G703" s="103"/>
      <c r="H703" s="103"/>
      <c r="I703" s="103"/>
      <c r="J703" s="103"/>
      <c r="K703" s="103"/>
      <c r="L703" s="103"/>
      <c r="M703" s="103"/>
    </row>
    <row r="704" spans="6:13" ht="14.25">
      <c r="F704" s="103"/>
      <c r="G704" s="103"/>
      <c r="H704" s="103"/>
      <c r="I704" s="103"/>
      <c r="J704" s="103"/>
      <c r="K704" s="103"/>
      <c r="L704" s="103"/>
      <c r="M704" s="103"/>
    </row>
    <row r="705" spans="6:13" ht="14.25">
      <c r="F705" s="103"/>
      <c r="G705" s="103"/>
      <c r="H705" s="103"/>
      <c r="I705" s="103"/>
      <c r="J705" s="103"/>
      <c r="K705" s="103"/>
      <c r="L705" s="103"/>
      <c r="M705" s="103"/>
    </row>
    <row r="706" spans="6:13" ht="14.25">
      <c r="F706" s="103"/>
      <c r="G706" s="103"/>
      <c r="H706" s="103"/>
      <c r="I706" s="103"/>
      <c r="J706" s="103"/>
      <c r="K706" s="103"/>
      <c r="L706" s="103"/>
      <c r="M706" s="103"/>
    </row>
    <row r="707" spans="6:13" ht="14.25">
      <c r="F707" s="103"/>
      <c r="G707" s="103"/>
      <c r="H707" s="103"/>
      <c r="I707" s="103"/>
      <c r="J707" s="103"/>
      <c r="K707" s="103"/>
      <c r="L707" s="103"/>
      <c r="M707" s="103"/>
    </row>
    <row r="708" spans="6:13" ht="14.25">
      <c r="F708" s="103"/>
      <c r="G708" s="103"/>
      <c r="H708" s="103"/>
      <c r="I708" s="103"/>
      <c r="J708" s="103"/>
      <c r="K708" s="103"/>
      <c r="L708" s="103"/>
      <c r="M708" s="103"/>
    </row>
    <row r="709" spans="6:13" ht="14.25">
      <c r="F709" s="103"/>
      <c r="G709" s="103"/>
      <c r="H709" s="103"/>
      <c r="I709" s="103"/>
      <c r="J709" s="103"/>
      <c r="K709" s="103"/>
      <c r="L709" s="103"/>
      <c r="M709" s="103"/>
    </row>
    <row r="710" spans="6:13" ht="14.25">
      <c r="F710" s="103"/>
      <c r="G710" s="103"/>
      <c r="H710" s="103"/>
      <c r="I710" s="103"/>
      <c r="J710" s="103"/>
      <c r="K710" s="103"/>
      <c r="L710" s="103"/>
      <c r="M710" s="103"/>
    </row>
    <row r="711" spans="6:13" ht="14.25">
      <c r="F711" s="103"/>
      <c r="G711" s="103"/>
      <c r="H711" s="103"/>
      <c r="I711" s="103"/>
      <c r="J711" s="103"/>
      <c r="K711" s="103"/>
      <c r="L711" s="103"/>
      <c r="M711" s="103"/>
    </row>
    <row r="712" spans="6:13" ht="14.25">
      <c r="F712" s="103"/>
      <c r="G712" s="103"/>
      <c r="H712" s="103"/>
      <c r="I712" s="103"/>
      <c r="J712" s="103"/>
      <c r="K712" s="103"/>
      <c r="L712" s="103"/>
      <c r="M712" s="103"/>
    </row>
    <row r="713" spans="6:13" ht="14.25">
      <c r="F713" s="103"/>
      <c r="G713" s="103"/>
      <c r="H713" s="103"/>
      <c r="I713" s="103"/>
      <c r="J713" s="103"/>
      <c r="K713" s="103"/>
      <c r="L713" s="103"/>
      <c r="M713" s="103"/>
    </row>
    <row r="714" spans="6:13" ht="14.25">
      <c r="F714" s="103"/>
      <c r="G714" s="103"/>
      <c r="H714" s="103"/>
      <c r="I714" s="103"/>
      <c r="J714" s="103"/>
      <c r="K714" s="103"/>
      <c r="L714" s="103"/>
      <c r="M714" s="103"/>
    </row>
    <row r="715" spans="6:13" ht="14.25">
      <c r="F715" s="103"/>
      <c r="G715" s="103"/>
      <c r="H715" s="103"/>
      <c r="I715" s="103"/>
      <c r="J715" s="103"/>
      <c r="K715" s="103"/>
      <c r="L715" s="103"/>
      <c r="M715" s="103"/>
    </row>
    <row r="716" spans="6:13" ht="14.25">
      <c r="F716" s="103"/>
      <c r="G716" s="103"/>
      <c r="H716" s="103"/>
      <c r="I716" s="103"/>
      <c r="J716" s="103"/>
      <c r="K716" s="103"/>
      <c r="L716" s="103"/>
      <c r="M716" s="103"/>
    </row>
    <row r="717" spans="6:13" ht="14.25">
      <c r="F717" s="103"/>
      <c r="G717" s="103"/>
      <c r="H717" s="103"/>
      <c r="I717" s="103"/>
      <c r="J717" s="103"/>
      <c r="K717" s="103"/>
      <c r="L717" s="103"/>
      <c r="M717" s="103"/>
    </row>
    <row r="718" spans="6:13" ht="14.25">
      <c r="F718" s="103"/>
      <c r="G718" s="103"/>
      <c r="H718" s="103"/>
      <c r="I718" s="103"/>
      <c r="J718" s="103"/>
      <c r="K718" s="103"/>
      <c r="L718" s="103"/>
      <c r="M718" s="103"/>
    </row>
    <row r="719" spans="1:22" s="105" customFormat="1" ht="14.25">
      <c r="A719" s="139"/>
      <c r="B719" s="139"/>
      <c r="C719" s="139"/>
      <c r="D719" s="139"/>
      <c r="E719" s="139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</row>
    <row r="720" spans="6:13" ht="14.25">
      <c r="F720" s="103"/>
      <c r="G720" s="103"/>
      <c r="H720" s="103"/>
      <c r="I720" s="103"/>
      <c r="J720" s="103"/>
      <c r="K720" s="103"/>
      <c r="L720" s="103"/>
      <c r="M720" s="103"/>
    </row>
    <row r="721" spans="6:13" ht="14.25">
      <c r="F721" s="103"/>
      <c r="G721" s="103"/>
      <c r="H721" s="103"/>
      <c r="I721" s="103"/>
      <c r="J721" s="103"/>
      <c r="K721" s="103"/>
      <c r="L721" s="103"/>
      <c r="M721" s="103"/>
    </row>
    <row r="722" spans="6:13" ht="14.25">
      <c r="F722" s="103"/>
      <c r="G722" s="103"/>
      <c r="H722" s="103"/>
      <c r="I722" s="103"/>
      <c r="J722" s="103"/>
      <c r="K722" s="103"/>
      <c r="L722" s="103"/>
      <c r="M722" s="103"/>
    </row>
    <row r="723" spans="6:13" ht="14.25">
      <c r="F723" s="103"/>
      <c r="G723" s="103"/>
      <c r="H723" s="103"/>
      <c r="I723" s="103"/>
      <c r="J723" s="103"/>
      <c r="K723" s="103"/>
      <c r="L723" s="103"/>
      <c r="M723" s="103"/>
    </row>
    <row r="724" spans="6:13" ht="14.25">
      <c r="F724" s="103"/>
      <c r="G724" s="103"/>
      <c r="H724" s="103"/>
      <c r="I724" s="103"/>
      <c r="J724" s="103"/>
      <c r="K724" s="103"/>
      <c r="L724" s="103"/>
      <c r="M724" s="103"/>
    </row>
    <row r="725" spans="6:13" ht="14.25">
      <c r="F725" s="103"/>
      <c r="G725" s="103"/>
      <c r="H725" s="103"/>
      <c r="I725" s="103"/>
      <c r="J725" s="103"/>
      <c r="K725" s="103"/>
      <c r="L725" s="103"/>
      <c r="M725" s="103"/>
    </row>
    <row r="726" spans="6:13" ht="14.25">
      <c r="F726" s="103"/>
      <c r="G726" s="103"/>
      <c r="H726" s="103"/>
      <c r="I726" s="103"/>
      <c r="J726" s="103"/>
      <c r="K726" s="103"/>
      <c r="L726" s="103"/>
      <c r="M726" s="103"/>
    </row>
    <row r="727" spans="6:13" ht="14.25">
      <c r="F727" s="103"/>
      <c r="G727" s="103"/>
      <c r="H727" s="103"/>
      <c r="I727" s="103"/>
      <c r="J727" s="103"/>
      <c r="K727" s="103"/>
      <c r="L727" s="103"/>
      <c r="M727" s="103"/>
    </row>
    <row r="728" spans="6:13" ht="14.25">
      <c r="F728" s="103"/>
      <c r="G728" s="103"/>
      <c r="H728" s="103"/>
      <c r="I728" s="103"/>
      <c r="J728" s="103"/>
      <c r="K728" s="103"/>
      <c r="L728" s="103"/>
      <c r="M728" s="103"/>
    </row>
    <row r="729" spans="6:13" ht="14.25">
      <c r="F729" s="103"/>
      <c r="G729" s="103"/>
      <c r="H729" s="103"/>
      <c r="I729" s="103"/>
      <c r="J729" s="103"/>
      <c r="K729" s="103"/>
      <c r="L729" s="103"/>
      <c r="M729" s="103"/>
    </row>
    <row r="730" spans="6:13" ht="14.25">
      <c r="F730" s="103"/>
      <c r="G730" s="103"/>
      <c r="H730" s="103"/>
      <c r="I730" s="103"/>
      <c r="J730" s="103"/>
      <c r="K730" s="103"/>
      <c r="L730" s="103"/>
      <c r="M730" s="103"/>
    </row>
    <row r="731" spans="6:13" ht="14.25">
      <c r="F731" s="103"/>
      <c r="G731" s="103"/>
      <c r="H731" s="103"/>
      <c r="I731" s="103"/>
      <c r="J731" s="103"/>
      <c r="K731" s="103"/>
      <c r="L731" s="103"/>
      <c r="M731" s="103"/>
    </row>
    <row r="732" spans="6:13" ht="14.25">
      <c r="F732" s="103"/>
      <c r="G732" s="103"/>
      <c r="H732" s="103"/>
      <c r="I732" s="103"/>
      <c r="J732" s="103"/>
      <c r="K732" s="103"/>
      <c r="L732" s="103"/>
      <c r="M732" s="103"/>
    </row>
    <row r="733" spans="6:13" ht="14.25">
      <c r="F733" s="103"/>
      <c r="G733" s="103"/>
      <c r="H733" s="103"/>
      <c r="I733" s="103"/>
      <c r="J733" s="103"/>
      <c r="K733" s="103"/>
      <c r="L733" s="103"/>
      <c r="M733" s="103"/>
    </row>
    <row r="734" spans="6:13" ht="14.25">
      <c r="F734" s="103"/>
      <c r="G734" s="103"/>
      <c r="H734" s="103"/>
      <c r="I734" s="103"/>
      <c r="J734" s="103"/>
      <c r="K734" s="103"/>
      <c r="L734" s="103"/>
      <c r="M734" s="103"/>
    </row>
    <row r="735" spans="6:13" ht="14.25">
      <c r="F735" s="103"/>
      <c r="G735" s="103"/>
      <c r="H735" s="103"/>
      <c r="I735" s="103"/>
      <c r="J735" s="103"/>
      <c r="K735" s="103"/>
      <c r="L735" s="103"/>
      <c r="M735" s="103"/>
    </row>
    <row r="736" spans="6:13" ht="14.25">
      <c r="F736" s="103"/>
      <c r="G736" s="103"/>
      <c r="H736" s="103"/>
      <c r="I736" s="103"/>
      <c r="J736" s="103"/>
      <c r="K736" s="103"/>
      <c r="L736" s="103"/>
      <c r="M736" s="103"/>
    </row>
    <row r="737" spans="6:13" ht="14.25">
      <c r="F737" s="103"/>
      <c r="G737" s="103"/>
      <c r="H737" s="103"/>
      <c r="I737" s="103"/>
      <c r="J737" s="103"/>
      <c r="K737" s="103"/>
      <c r="L737" s="103"/>
      <c r="M737" s="103"/>
    </row>
    <row r="738" spans="1:22" s="105" customFormat="1" ht="14.25">
      <c r="A738" s="139"/>
      <c r="B738" s="139"/>
      <c r="C738" s="139"/>
      <c r="D738" s="139"/>
      <c r="E738" s="139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</row>
    <row r="739" spans="6:13" ht="14.25">
      <c r="F739" s="103"/>
      <c r="G739" s="103"/>
      <c r="H739" s="103"/>
      <c r="I739" s="103"/>
      <c r="J739" s="103"/>
      <c r="K739" s="103"/>
      <c r="L739" s="103"/>
      <c r="M739" s="103"/>
    </row>
    <row r="740" spans="6:13" ht="14.25">
      <c r="F740" s="103"/>
      <c r="G740" s="103"/>
      <c r="H740" s="103"/>
      <c r="I740" s="103"/>
      <c r="J740" s="103"/>
      <c r="K740" s="103"/>
      <c r="L740" s="103"/>
      <c r="M740" s="103"/>
    </row>
    <row r="741" spans="6:13" ht="14.25">
      <c r="F741" s="103"/>
      <c r="G741" s="103"/>
      <c r="H741" s="103"/>
      <c r="I741" s="103"/>
      <c r="J741" s="103"/>
      <c r="K741" s="103"/>
      <c r="L741" s="103"/>
      <c r="M741" s="103"/>
    </row>
    <row r="742" spans="6:13" ht="14.25">
      <c r="F742" s="103"/>
      <c r="G742" s="103"/>
      <c r="H742" s="103"/>
      <c r="I742" s="103"/>
      <c r="J742" s="103"/>
      <c r="K742" s="103"/>
      <c r="L742" s="103"/>
      <c r="M742" s="103"/>
    </row>
    <row r="743" spans="6:13" ht="14.25">
      <c r="F743" s="103"/>
      <c r="G743" s="103"/>
      <c r="H743" s="103"/>
      <c r="I743" s="103"/>
      <c r="J743" s="103"/>
      <c r="K743" s="103"/>
      <c r="L743" s="103"/>
      <c r="M743" s="103"/>
    </row>
    <row r="744" spans="6:13" ht="14.25">
      <c r="F744" s="103"/>
      <c r="G744" s="103"/>
      <c r="H744" s="103"/>
      <c r="I744" s="103"/>
      <c r="J744" s="103"/>
      <c r="K744" s="103"/>
      <c r="L744" s="103"/>
      <c r="M744" s="103"/>
    </row>
    <row r="745" spans="6:13" ht="14.25">
      <c r="F745" s="103"/>
      <c r="G745" s="103"/>
      <c r="H745" s="103"/>
      <c r="I745" s="103"/>
      <c r="J745" s="103"/>
      <c r="K745" s="103"/>
      <c r="L745" s="103"/>
      <c r="M745" s="103"/>
    </row>
    <row r="746" spans="6:13" ht="14.25">
      <c r="F746" s="103"/>
      <c r="G746" s="103"/>
      <c r="H746" s="103"/>
      <c r="I746" s="103"/>
      <c r="J746" s="103"/>
      <c r="K746" s="103"/>
      <c r="L746" s="103"/>
      <c r="M746" s="103"/>
    </row>
    <row r="747" spans="6:13" ht="14.25">
      <c r="F747" s="103"/>
      <c r="G747" s="103"/>
      <c r="H747" s="103"/>
      <c r="I747" s="103"/>
      <c r="J747" s="103"/>
      <c r="K747" s="103"/>
      <c r="L747" s="103"/>
      <c r="M747" s="103"/>
    </row>
    <row r="748" spans="6:13" ht="14.25">
      <c r="F748" s="103"/>
      <c r="G748" s="103"/>
      <c r="H748" s="103"/>
      <c r="I748" s="103"/>
      <c r="J748" s="103"/>
      <c r="K748" s="103"/>
      <c r="L748" s="103"/>
      <c r="M748" s="103"/>
    </row>
    <row r="749" spans="6:13" ht="14.25">
      <c r="F749" s="103"/>
      <c r="G749" s="103"/>
      <c r="H749" s="103"/>
      <c r="I749" s="103"/>
      <c r="J749" s="103"/>
      <c r="K749" s="103"/>
      <c r="L749" s="103"/>
      <c r="M749" s="103"/>
    </row>
    <row r="750" spans="6:13" ht="14.25">
      <c r="F750" s="103"/>
      <c r="G750" s="103"/>
      <c r="H750" s="103"/>
      <c r="I750" s="103"/>
      <c r="J750" s="103"/>
      <c r="K750" s="103"/>
      <c r="L750" s="103"/>
      <c r="M750" s="103"/>
    </row>
    <row r="751" spans="6:13" ht="14.25">
      <c r="F751" s="103"/>
      <c r="G751" s="103"/>
      <c r="H751" s="103"/>
      <c r="I751" s="103"/>
      <c r="J751" s="103"/>
      <c r="K751" s="103"/>
      <c r="L751" s="103"/>
      <c r="M751" s="103"/>
    </row>
    <row r="752" spans="6:13" ht="14.25">
      <c r="F752" s="103"/>
      <c r="G752" s="103"/>
      <c r="H752" s="103"/>
      <c r="I752" s="103"/>
      <c r="J752" s="103"/>
      <c r="K752" s="103"/>
      <c r="L752" s="103"/>
      <c r="M752" s="103"/>
    </row>
    <row r="753" spans="6:13" ht="14.25">
      <c r="F753" s="103"/>
      <c r="G753" s="103"/>
      <c r="H753" s="103"/>
      <c r="I753" s="103"/>
      <c r="J753" s="103"/>
      <c r="K753" s="103"/>
      <c r="L753" s="103"/>
      <c r="M753" s="103"/>
    </row>
    <row r="754" spans="6:13" ht="14.25">
      <c r="F754" s="103"/>
      <c r="G754" s="103"/>
      <c r="H754" s="103"/>
      <c r="I754" s="103"/>
      <c r="J754" s="103"/>
      <c r="K754" s="103"/>
      <c r="L754" s="103"/>
      <c r="M754" s="103"/>
    </row>
    <row r="755" spans="6:13" ht="14.25">
      <c r="F755" s="103"/>
      <c r="G755" s="103"/>
      <c r="H755" s="103"/>
      <c r="I755" s="103"/>
      <c r="J755" s="103"/>
      <c r="K755" s="103"/>
      <c r="L755" s="103"/>
      <c r="M755" s="103"/>
    </row>
    <row r="756" spans="6:13" ht="14.25">
      <c r="F756" s="103"/>
      <c r="G756" s="103"/>
      <c r="H756" s="103"/>
      <c r="I756" s="103"/>
      <c r="J756" s="103"/>
      <c r="K756" s="103"/>
      <c r="L756" s="103"/>
      <c r="M756" s="103"/>
    </row>
    <row r="757" spans="1:22" s="105" customFormat="1" ht="14.25">
      <c r="A757" s="139"/>
      <c r="B757" s="139"/>
      <c r="C757" s="139"/>
      <c r="D757" s="139"/>
      <c r="E757" s="139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</row>
    <row r="758" spans="6:13" ht="14.25">
      <c r="F758" s="103"/>
      <c r="G758" s="103"/>
      <c r="H758" s="103"/>
      <c r="I758" s="103"/>
      <c r="J758" s="103"/>
      <c r="K758" s="103"/>
      <c r="L758" s="103"/>
      <c r="M758" s="103"/>
    </row>
    <row r="759" spans="6:13" ht="14.25">
      <c r="F759" s="103"/>
      <c r="G759" s="103"/>
      <c r="H759" s="103"/>
      <c r="I759" s="103"/>
      <c r="J759" s="103"/>
      <c r="K759" s="103"/>
      <c r="L759" s="103"/>
      <c r="M759" s="103"/>
    </row>
    <row r="760" spans="6:13" ht="14.25">
      <c r="F760" s="103"/>
      <c r="G760" s="103"/>
      <c r="H760" s="103"/>
      <c r="I760" s="103"/>
      <c r="J760" s="103"/>
      <c r="K760" s="103"/>
      <c r="L760" s="103"/>
      <c r="M760" s="103"/>
    </row>
    <row r="761" spans="6:13" ht="14.25">
      <c r="F761" s="103"/>
      <c r="G761" s="103"/>
      <c r="H761" s="103"/>
      <c r="I761" s="103"/>
      <c r="J761" s="103"/>
      <c r="K761" s="103"/>
      <c r="L761" s="103"/>
      <c r="M761" s="103"/>
    </row>
    <row r="762" spans="6:13" ht="14.25">
      <c r="F762" s="103"/>
      <c r="G762" s="103"/>
      <c r="H762" s="103"/>
      <c r="I762" s="103"/>
      <c r="J762" s="103"/>
      <c r="K762" s="103"/>
      <c r="L762" s="103"/>
      <c r="M762" s="103"/>
    </row>
    <row r="763" spans="6:13" ht="14.25">
      <c r="F763" s="103"/>
      <c r="G763" s="103"/>
      <c r="H763" s="103"/>
      <c r="I763" s="103"/>
      <c r="J763" s="103"/>
      <c r="K763" s="103"/>
      <c r="L763" s="103"/>
      <c r="M763" s="103"/>
    </row>
    <row r="764" spans="6:13" ht="14.25">
      <c r="F764" s="103"/>
      <c r="G764" s="103"/>
      <c r="H764" s="103"/>
      <c r="I764" s="103"/>
      <c r="J764" s="103"/>
      <c r="K764" s="103"/>
      <c r="L764" s="103"/>
      <c r="M764" s="103"/>
    </row>
    <row r="765" spans="6:13" ht="14.25">
      <c r="F765" s="103"/>
      <c r="G765" s="103"/>
      <c r="H765" s="103"/>
      <c r="I765" s="103"/>
      <c r="J765" s="103"/>
      <c r="K765" s="103"/>
      <c r="L765" s="103"/>
      <c r="M765" s="103"/>
    </row>
    <row r="766" spans="6:13" ht="14.25">
      <c r="F766" s="103"/>
      <c r="G766" s="103"/>
      <c r="H766" s="103"/>
      <c r="I766" s="103"/>
      <c r="J766" s="103"/>
      <c r="K766" s="103"/>
      <c r="L766" s="103"/>
      <c r="M766" s="103"/>
    </row>
    <row r="767" spans="6:13" ht="14.25">
      <c r="F767" s="103"/>
      <c r="G767" s="103"/>
      <c r="H767" s="103"/>
      <c r="I767" s="103"/>
      <c r="J767" s="103"/>
      <c r="K767" s="103"/>
      <c r="L767" s="103"/>
      <c r="M767" s="103"/>
    </row>
    <row r="768" spans="6:13" ht="14.25">
      <c r="F768" s="103"/>
      <c r="G768" s="103"/>
      <c r="H768" s="103"/>
      <c r="I768" s="103"/>
      <c r="J768" s="103"/>
      <c r="K768" s="103"/>
      <c r="L768" s="103"/>
      <c r="M768" s="103"/>
    </row>
    <row r="769" spans="6:13" ht="14.25">
      <c r="F769" s="103"/>
      <c r="G769" s="103"/>
      <c r="H769" s="103"/>
      <c r="I769" s="103"/>
      <c r="J769" s="103"/>
      <c r="K769" s="103"/>
      <c r="L769" s="103"/>
      <c r="M769" s="103"/>
    </row>
    <row r="770" spans="6:13" ht="14.25">
      <c r="F770" s="103"/>
      <c r="G770" s="103"/>
      <c r="H770" s="103"/>
      <c r="I770" s="103"/>
      <c r="J770" s="103"/>
      <c r="K770" s="103"/>
      <c r="L770" s="103"/>
      <c r="M770" s="103"/>
    </row>
    <row r="771" spans="6:13" ht="14.25">
      <c r="F771" s="103"/>
      <c r="G771" s="103"/>
      <c r="H771" s="103"/>
      <c r="I771" s="103"/>
      <c r="J771" s="103"/>
      <c r="K771" s="103"/>
      <c r="L771" s="103"/>
      <c r="M771" s="103"/>
    </row>
    <row r="772" spans="6:13" ht="14.25">
      <c r="F772" s="103"/>
      <c r="G772" s="103"/>
      <c r="H772" s="103"/>
      <c r="I772" s="103"/>
      <c r="J772" s="103"/>
      <c r="K772" s="103"/>
      <c r="L772" s="103"/>
      <c r="M772" s="103"/>
    </row>
    <row r="773" spans="6:13" ht="14.25">
      <c r="F773" s="103"/>
      <c r="G773" s="103"/>
      <c r="H773" s="103"/>
      <c r="I773" s="103"/>
      <c r="J773" s="103"/>
      <c r="K773" s="103"/>
      <c r="L773" s="103"/>
      <c r="M773" s="103"/>
    </row>
    <row r="774" spans="6:13" ht="14.25">
      <c r="F774" s="103"/>
      <c r="G774" s="103"/>
      <c r="H774" s="103"/>
      <c r="I774" s="103"/>
      <c r="J774" s="103"/>
      <c r="K774" s="103"/>
      <c r="L774" s="103"/>
      <c r="M774" s="103"/>
    </row>
    <row r="775" spans="6:13" ht="14.25">
      <c r="F775" s="103"/>
      <c r="G775" s="103"/>
      <c r="H775" s="103"/>
      <c r="I775" s="103"/>
      <c r="J775" s="103"/>
      <c r="K775" s="103"/>
      <c r="L775" s="103"/>
      <c r="M775" s="103"/>
    </row>
    <row r="776" spans="1:22" s="105" customFormat="1" ht="14.25">
      <c r="A776" s="139"/>
      <c r="B776" s="139"/>
      <c r="C776" s="139"/>
      <c r="D776" s="139"/>
      <c r="E776" s="139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</row>
    <row r="777" spans="6:13" ht="14.25">
      <c r="F777" s="103"/>
      <c r="G777" s="103"/>
      <c r="H777" s="103"/>
      <c r="I777" s="103"/>
      <c r="J777" s="103"/>
      <c r="K777" s="103"/>
      <c r="L777" s="103"/>
      <c r="M777" s="103"/>
    </row>
    <row r="778" spans="6:13" ht="14.25">
      <c r="F778" s="103"/>
      <c r="G778" s="103"/>
      <c r="H778" s="103"/>
      <c r="I778" s="103"/>
      <c r="J778" s="103"/>
      <c r="K778" s="103"/>
      <c r="L778" s="103"/>
      <c r="M778" s="103"/>
    </row>
    <row r="779" spans="6:13" ht="14.25">
      <c r="F779" s="103"/>
      <c r="G779" s="103"/>
      <c r="H779" s="103"/>
      <c r="I779" s="103"/>
      <c r="J779" s="103"/>
      <c r="K779" s="103"/>
      <c r="L779" s="103"/>
      <c r="M779" s="103"/>
    </row>
    <row r="780" spans="6:13" ht="14.25">
      <c r="F780" s="103"/>
      <c r="G780" s="103"/>
      <c r="H780" s="103"/>
      <c r="I780" s="103"/>
      <c r="J780" s="103"/>
      <c r="K780" s="103"/>
      <c r="L780" s="103"/>
      <c r="M780" s="103"/>
    </row>
    <row r="781" spans="6:13" ht="14.25">
      <c r="F781" s="103"/>
      <c r="G781" s="103"/>
      <c r="H781" s="103"/>
      <c r="I781" s="103"/>
      <c r="J781" s="103"/>
      <c r="K781" s="103"/>
      <c r="L781" s="103"/>
      <c r="M781" s="103"/>
    </row>
    <row r="782" spans="6:13" ht="14.25">
      <c r="F782" s="103"/>
      <c r="G782" s="103"/>
      <c r="H782" s="103"/>
      <c r="I782" s="103"/>
      <c r="J782" s="103"/>
      <c r="K782" s="103"/>
      <c r="L782" s="103"/>
      <c r="M782" s="103"/>
    </row>
    <row r="783" spans="6:13" ht="14.25">
      <c r="F783" s="103"/>
      <c r="G783" s="103"/>
      <c r="H783" s="103"/>
      <c r="I783" s="103"/>
      <c r="J783" s="103"/>
      <c r="K783" s="103"/>
      <c r="L783" s="103"/>
      <c r="M783" s="103"/>
    </row>
    <row r="784" spans="6:13" ht="14.25">
      <c r="F784" s="103"/>
      <c r="G784" s="103"/>
      <c r="H784" s="103"/>
      <c r="I784" s="103"/>
      <c r="J784" s="103"/>
      <c r="K784" s="103"/>
      <c r="L784" s="103"/>
      <c r="M784" s="103"/>
    </row>
    <row r="785" spans="6:13" ht="14.25">
      <c r="F785" s="103"/>
      <c r="G785" s="103"/>
      <c r="H785" s="103"/>
      <c r="I785" s="103"/>
      <c r="J785" s="103"/>
      <c r="K785" s="103"/>
      <c r="L785" s="103"/>
      <c r="M785" s="103"/>
    </row>
    <row r="786" spans="6:13" ht="14.25">
      <c r="F786" s="103"/>
      <c r="G786" s="103"/>
      <c r="H786" s="103"/>
      <c r="I786" s="103"/>
      <c r="J786" s="103"/>
      <c r="K786" s="103"/>
      <c r="L786" s="103"/>
      <c r="M786" s="103"/>
    </row>
    <row r="787" spans="6:13" ht="14.25">
      <c r="F787" s="103"/>
      <c r="G787" s="103"/>
      <c r="H787" s="103"/>
      <c r="I787" s="103"/>
      <c r="J787" s="103"/>
      <c r="K787" s="103"/>
      <c r="L787" s="103"/>
      <c r="M787" s="103"/>
    </row>
    <row r="788" spans="6:13" ht="14.25">
      <c r="F788" s="103"/>
      <c r="G788" s="103"/>
      <c r="H788" s="103"/>
      <c r="I788" s="103"/>
      <c r="J788" s="103"/>
      <c r="K788" s="103"/>
      <c r="L788" s="103"/>
      <c r="M788" s="103"/>
    </row>
    <row r="789" spans="6:13" ht="14.25">
      <c r="F789" s="103"/>
      <c r="G789" s="103"/>
      <c r="H789" s="103"/>
      <c r="I789" s="103"/>
      <c r="J789" s="103"/>
      <c r="K789" s="103"/>
      <c r="L789" s="103"/>
      <c r="M789" s="103"/>
    </row>
    <row r="790" spans="6:13" ht="14.25">
      <c r="F790" s="103"/>
      <c r="G790" s="103"/>
      <c r="H790" s="103"/>
      <c r="I790" s="103"/>
      <c r="J790" s="103"/>
      <c r="K790" s="103"/>
      <c r="L790" s="103"/>
      <c r="M790" s="103"/>
    </row>
    <row r="791" spans="6:13" ht="14.25">
      <c r="F791" s="103"/>
      <c r="G791" s="103"/>
      <c r="H791" s="103"/>
      <c r="I791" s="103"/>
      <c r="J791" s="103"/>
      <c r="K791" s="103"/>
      <c r="L791" s="103"/>
      <c r="M791" s="103"/>
    </row>
    <row r="792" spans="6:13" ht="14.25">
      <c r="F792" s="103"/>
      <c r="G792" s="103"/>
      <c r="H792" s="103"/>
      <c r="I792" s="103"/>
      <c r="J792" s="103"/>
      <c r="K792" s="103"/>
      <c r="L792" s="103"/>
      <c r="M792" s="103"/>
    </row>
    <row r="793" spans="6:13" ht="14.25">
      <c r="F793" s="103"/>
      <c r="G793" s="103"/>
      <c r="H793" s="103"/>
      <c r="I793" s="103"/>
      <c r="J793" s="103"/>
      <c r="K793" s="103"/>
      <c r="L793" s="103"/>
      <c r="M793" s="103"/>
    </row>
    <row r="794" spans="6:13" ht="14.25">
      <c r="F794" s="103"/>
      <c r="G794" s="103"/>
      <c r="H794" s="103"/>
      <c r="I794" s="103"/>
      <c r="J794" s="103"/>
      <c r="K794" s="103"/>
      <c r="L794" s="103"/>
      <c r="M794" s="103"/>
    </row>
    <row r="795" spans="1:22" s="105" customFormat="1" ht="14.25">
      <c r="A795" s="139"/>
      <c r="B795" s="139"/>
      <c r="C795" s="139"/>
      <c r="D795" s="139"/>
      <c r="E795" s="139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</row>
    <row r="796" spans="6:13" ht="14.25">
      <c r="F796" s="103"/>
      <c r="G796" s="103"/>
      <c r="H796" s="103"/>
      <c r="I796" s="103"/>
      <c r="J796" s="103"/>
      <c r="K796" s="103"/>
      <c r="L796" s="103"/>
      <c r="M796" s="103"/>
    </row>
    <row r="797" spans="6:13" ht="14.25">
      <c r="F797" s="103"/>
      <c r="G797" s="103"/>
      <c r="H797" s="103"/>
      <c r="I797" s="103"/>
      <c r="J797" s="103"/>
      <c r="K797" s="103"/>
      <c r="L797" s="103"/>
      <c r="M797" s="103"/>
    </row>
    <row r="798" spans="6:13" ht="14.25">
      <c r="F798" s="103"/>
      <c r="G798" s="103"/>
      <c r="H798" s="103"/>
      <c r="I798" s="103"/>
      <c r="J798" s="103"/>
      <c r="K798" s="103"/>
      <c r="L798" s="103"/>
      <c r="M798" s="103"/>
    </row>
    <row r="799" spans="6:13" ht="14.25">
      <c r="F799" s="103"/>
      <c r="G799" s="103"/>
      <c r="H799" s="103"/>
      <c r="I799" s="103"/>
      <c r="J799" s="103"/>
      <c r="K799" s="103"/>
      <c r="L799" s="103"/>
      <c r="M799" s="103"/>
    </row>
    <row r="800" spans="6:13" ht="14.25">
      <c r="F800" s="103"/>
      <c r="G800" s="103"/>
      <c r="H800" s="103"/>
      <c r="I800" s="103"/>
      <c r="J800" s="103"/>
      <c r="K800" s="103"/>
      <c r="L800" s="103"/>
      <c r="M800" s="103"/>
    </row>
    <row r="801" spans="6:13" ht="14.25">
      <c r="F801" s="103"/>
      <c r="G801" s="103"/>
      <c r="H801" s="103"/>
      <c r="I801" s="103"/>
      <c r="J801" s="103"/>
      <c r="K801" s="103"/>
      <c r="L801" s="103"/>
      <c r="M801" s="103"/>
    </row>
    <row r="802" spans="6:13" ht="14.25">
      <c r="F802" s="103"/>
      <c r="G802" s="103"/>
      <c r="H802" s="103"/>
      <c r="I802" s="103"/>
      <c r="J802" s="103"/>
      <c r="K802" s="103"/>
      <c r="L802" s="103"/>
      <c r="M802" s="103"/>
    </row>
    <row r="803" spans="6:13" ht="14.25">
      <c r="F803" s="103"/>
      <c r="G803" s="103"/>
      <c r="H803" s="103"/>
      <c r="I803" s="103"/>
      <c r="J803" s="103"/>
      <c r="K803" s="103"/>
      <c r="L803" s="103"/>
      <c r="M803" s="103"/>
    </row>
    <row r="804" spans="6:13" ht="14.25">
      <c r="F804" s="103"/>
      <c r="G804" s="103"/>
      <c r="H804" s="103"/>
      <c r="I804" s="103"/>
      <c r="J804" s="103"/>
      <c r="K804" s="103"/>
      <c r="L804" s="103"/>
      <c r="M804" s="103"/>
    </row>
    <row r="805" spans="6:13" ht="14.25">
      <c r="F805" s="103"/>
      <c r="G805" s="103"/>
      <c r="H805" s="103"/>
      <c r="I805" s="103"/>
      <c r="J805" s="103"/>
      <c r="K805" s="103"/>
      <c r="L805" s="103"/>
      <c r="M805" s="103"/>
    </row>
    <row r="806" spans="6:13" ht="14.25">
      <c r="F806" s="103"/>
      <c r="G806" s="103"/>
      <c r="H806" s="103"/>
      <c r="I806" s="103"/>
      <c r="J806" s="103"/>
      <c r="K806" s="103"/>
      <c r="L806" s="103"/>
      <c r="M806" s="103"/>
    </row>
    <row r="807" spans="6:13" ht="14.25">
      <c r="F807" s="103"/>
      <c r="G807" s="103"/>
      <c r="H807" s="103"/>
      <c r="I807" s="103"/>
      <c r="J807" s="103"/>
      <c r="K807" s="103"/>
      <c r="L807" s="103"/>
      <c r="M807" s="103"/>
    </row>
    <row r="808" spans="6:13" ht="14.25">
      <c r="F808" s="103"/>
      <c r="G808" s="103"/>
      <c r="H808" s="103"/>
      <c r="I808" s="103"/>
      <c r="J808" s="103"/>
      <c r="K808" s="103"/>
      <c r="L808" s="103"/>
      <c r="M808" s="103"/>
    </row>
    <row r="809" spans="6:13" ht="14.25">
      <c r="F809" s="103"/>
      <c r="G809" s="103"/>
      <c r="H809" s="103"/>
      <c r="I809" s="103"/>
      <c r="J809" s="103"/>
      <c r="K809" s="103"/>
      <c r="L809" s="103"/>
      <c r="M809" s="103"/>
    </row>
    <row r="810" spans="6:13" ht="14.25">
      <c r="F810" s="103"/>
      <c r="G810" s="103"/>
      <c r="H810" s="103"/>
      <c r="I810" s="103"/>
      <c r="J810" s="103"/>
      <c r="K810" s="103"/>
      <c r="L810" s="103"/>
      <c r="M810" s="103"/>
    </row>
    <row r="811" spans="6:13" ht="14.25">
      <c r="F811" s="103"/>
      <c r="G811" s="103"/>
      <c r="H811" s="103"/>
      <c r="I811" s="103"/>
      <c r="J811" s="103"/>
      <c r="K811" s="103"/>
      <c r="L811" s="103"/>
      <c r="M811" s="103"/>
    </row>
    <row r="812" spans="6:13" ht="14.25">
      <c r="F812" s="103"/>
      <c r="G812" s="103"/>
      <c r="H812" s="103"/>
      <c r="I812" s="103"/>
      <c r="J812" s="103"/>
      <c r="K812" s="103"/>
      <c r="L812" s="103"/>
      <c r="M812" s="103"/>
    </row>
    <row r="813" spans="6:13" ht="14.25">
      <c r="F813" s="103"/>
      <c r="G813" s="103"/>
      <c r="H813" s="103"/>
      <c r="I813" s="103"/>
      <c r="J813" s="103"/>
      <c r="K813" s="103"/>
      <c r="L813" s="103"/>
      <c r="M813" s="103"/>
    </row>
  </sheetData>
  <sheetProtection/>
  <mergeCells count="19">
    <mergeCell ref="K5:K9"/>
    <mergeCell ref="I33:I37"/>
    <mergeCell ref="A5:B9"/>
    <mergeCell ref="C5:E9"/>
    <mergeCell ref="J5:J9"/>
    <mergeCell ref="I5:I9"/>
    <mergeCell ref="C33:E37"/>
    <mergeCell ref="F33:G36"/>
    <mergeCell ref="H33:H37"/>
    <mergeCell ref="L33:L37"/>
    <mergeCell ref="A33:B37"/>
    <mergeCell ref="J33:J37"/>
    <mergeCell ref="A1:L1"/>
    <mergeCell ref="A2:L2"/>
    <mergeCell ref="A3:L3"/>
    <mergeCell ref="F5:G8"/>
    <mergeCell ref="H5:H9"/>
    <mergeCell ref="L5:L9"/>
    <mergeCell ref="K33:K37"/>
  </mergeCells>
  <printOptions/>
  <pageMargins left="0.5905511811023623" right="0.3937007874015748" top="0.984251968503937" bottom="0.7874015748031497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A1">
      <selection activeCell="J33" sqref="J33"/>
    </sheetView>
  </sheetViews>
  <sheetFormatPr defaultColWidth="9.140625" defaultRowHeight="15"/>
  <cols>
    <col min="1" max="1" width="5.00390625" style="107" customWidth="1"/>
    <col min="2" max="2" width="5.421875" style="107" customWidth="1"/>
    <col min="3" max="3" width="19.421875" style="107" customWidth="1"/>
    <col min="4" max="4" width="20.140625" style="107" bestFit="1" customWidth="1"/>
    <col min="5" max="5" width="7.140625" style="107" customWidth="1"/>
    <col min="6" max="6" width="24.00390625" style="107" bestFit="1" customWidth="1"/>
    <col min="7" max="7" width="16.140625" style="107" bestFit="1" customWidth="1"/>
    <col min="8" max="8" width="8.00390625" style="107" bestFit="1" customWidth="1"/>
    <col min="9" max="9" width="24.140625" style="107" bestFit="1" customWidth="1"/>
    <col min="10" max="10" width="12.7109375" style="107" customWidth="1"/>
    <col min="11" max="16384" width="9.140625" style="107" customWidth="1"/>
  </cols>
  <sheetData>
    <row r="1" spans="1:9" ht="15.75">
      <c r="A1" s="358" t="s">
        <v>266</v>
      </c>
      <c r="B1" s="358"/>
      <c r="C1" s="358"/>
      <c r="D1" s="358"/>
      <c r="E1" s="358"/>
      <c r="F1" s="358"/>
      <c r="G1" s="358"/>
      <c r="H1" s="358"/>
      <c r="I1" s="358"/>
    </row>
    <row r="2" spans="1:9" ht="15.75">
      <c r="A2" s="358" t="s">
        <v>348</v>
      </c>
      <c r="B2" s="358"/>
      <c r="C2" s="358"/>
      <c r="D2" s="358"/>
      <c r="E2" s="358"/>
      <c r="F2" s="358"/>
      <c r="G2" s="358"/>
      <c r="H2" s="358"/>
      <c r="I2" s="358"/>
    </row>
    <row r="3" spans="1:9" ht="12.75">
      <c r="A3" s="359" t="s">
        <v>0</v>
      </c>
      <c r="B3" s="359"/>
      <c r="C3" s="359"/>
      <c r="D3" s="359"/>
      <c r="E3" s="359"/>
      <c r="F3" s="359"/>
      <c r="G3" s="359"/>
      <c r="H3" s="359"/>
      <c r="I3" s="359"/>
    </row>
    <row r="4" spans="1:9" ht="13.5" customHeight="1">
      <c r="A4" s="93" t="s">
        <v>204</v>
      </c>
      <c r="B4" s="94"/>
      <c r="C4" s="94"/>
      <c r="D4" s="95"/>
      <c r="E4" s="96"/>
      <c r="F4" s="97"/>
      <c r="G4" s="98"/>
      <c r="H4" s="99"/>
      <c r="I4" s="98"/>
    </row>
    <row r="5" spans="1:9" ht="12.75">
      <c r="A5" s="352" t="s">
        <v>228</v>
      </c>
      <c r="B5" s="353"/>
      <c r="C5" s="354" t="s">
        <v>267</v>
      </c>
      <c r="D5" s="356" t="s">
        <v>268</v>
      </c>
      <c r="E5" s="356" t="s">
        <v>269</v>
      </c>
      <c r="F5" s="356" t="s">
        <v>270</v>
      </c>
      <c r="G5" s="356" t="s">
        <v>271</v>
      </c>
      <c r="H5" s="356" t="s">
        <v>272</v>
      </c>
      <c r="I5" s="356" t="s">
        <v>273</v>
      </c>
    </row>
    <row r="6" spans="1:9" ht="12" customHeight="1">
      <c r="A6" s="126" t="s">
        <v>8</v>
      </c>
      <c r="B6" s="126" t="s">
        <v>9</v>
      </c>
      <c r="C6" s="355"/>
      <c r="D6" s="357"/>
      <c r="E6" s="357"/>
      <c r="F6" s="357"/>
      <c r="G6" s="357"/>
      <c r="H6" s="357"/>
      <c r="I6" s="357"/>
    </row>
    <row r="7" spans="1:9" ht="15" customHeight="1">
      <c r="A7" s="116" t="s">
        <v>12</v>
      </c>
      <c r="B7" s="116"/>
      <c r="C7" s="117" t="s">
        <v>274</v>
      </c>
      <c r="D7" s="118" t="s">
        <v>275</v>
      </c>
      <c r="E7" s="118" t="s">
        <v>276</v>
      </c>
      <c r="F7" s="117" t="s">
        <v>277</v>
      </c>
      <c r="G7" s="117" t="s">
        <v>278</v>
      </c>
      <c r="H7" s="118">
        <v>5100</v>
      </c>
      <c r="I7" s="117" t="s">
        <v>279</v>
      </c>
    </row>
    <row r="8" spans="1:9" ht="15" customHeight="1">
      <c r="A8" s="119"/>
      <c r="B8" s="119"/>
      <c r="C8" s="120"/>
      <c r="D8" s="121" t="s">
        <v>280</v>
      </c>
      <c r="E8" s="121" t="s">
        <v>276</v>
      </c>
      <c r="F8" s="120" t="s">
        <v>277</v>
      </c>
      <c r="G8" s="120" t="s">
        <v>278</v>
      </c>
      <c r="H8" s="121">
        <v>5240</v>
      </c>
      <c r="I8" s="120" t="s">
        <v>279</v>
      </c>
    </row>
    <row r="9" spans="1:9" ht="15" customHeight="1">
      <c r="A9" s="119"/>
      <c r="B9" s="119"/>
      <c r="C9" s="120"/>
      <c r="D9" s="121" t="s">
        <v>281</v>
      </c>
      <c r="E9" s="121" t="s">
        <v>276</v>
      </c>
      <c r="F9" s="120" t="s">
        <v>277</v>
      </c>
      <c r="G9" s="120" t="s">
        <v>278</v>
      </c>
      <c r="H9" s="121">
        <v>3600</v>
      </c>
      <c r="I9" s="120" t="s">
        <v>279</v>
      </c>
    </row>
    <row r="10" spans="1:9" ht="15" customHeight="1">
      <c r="A10" s="119"/>
      <c r="B10" s="119"/>
      <c r="C10" s="120"/>
      <c r="D10" s="121" t="s">
        <v>282</v>
      </c>
      <c r="E10" s="121" t="s">
        <v>276</v>
      </c>
      <c r="F10" s="120" t="s">
        <v>277</v>
      </c>
      <c r="G10" s="120" t="s">
        <v>278</v>
      </c>
      <c r="H10" s="121">
        <v>3048</v>
      </c>
      <c r="I10" s="120" t="s">
        <v>279</v>
      </c>
    </row>
    <row r="11" spans="1:9" ht="15" customHeight="1">
      <c r="A11" s="119"/>
      <c r="B11" s="119"/>
      <c r="C11" s="120"/>
      <c r="D11" s="121" t="s">
        <v>283</v>
      </c>
      <c r="E11" s="121" t="s">
        <v>276</v>
      </c>
      <c r="F11" s="120" t="s">
        <v>284</v>
      </c>
      <c r="G11" s="120" t="s">
        <v>285</v>
      </c>
      <c r="H11" s="121">
        <v>2500</v>
      </c>
      <c r="I11" s="120" t="s">
        <v>279</v>
      </c>
    </row>
    <row r="12" spans="1:9" ht="15" customHeight="1">
      <c r="A12" s="119"/>
      <c r="B12" s="119"/>
      <c r="C12" s="120"/>
      <c r="D12" s="121" t="s">
        <v>286</v>
      </c>
      <c r="E12" s="121" t="s">
        <v>276</v>
      </c>
      <c r="F12" s="120" t="s">
        <v>284</v>
      </c>
      <c r="G12" s="120" t="s">
        <v>285</v>
      </c>
      <c r="H12" s="121">
        <v>2500</v>
      </c>
      <c r="I12" s="120" t="s">
        <v>279</v>
      </c>
    </row>
    <row r="13" spans="1:9" ht="15" customHeight="1">
      <c r="A13" s="119"/>
      <c r="B13" s="119"/>
      <c r="C13" s="120"/>
      <c r="D13" s="121" t="s">
        <v>287</v>
      </c>
      <c r="E13" s="121" t="s">
        <v>276</v>
      </c>
      <c r="F13" s="120" t="s">
        <v>288</v>
      </c>
      <c r="G13" s="120" t="s">
        <v>289</v>
      </c>
      <c r="H13" s="121">
        <v>3480</v>
      </c>
      <c r="I13" s="120" t="s">
        <v>279</v>
      </c>
    </row>
    <row r="14" spans="1:9" ht="15" customHeight="1">
      <c r="A14" s="119"/>
      <c r="B14" s="119"/>
      <c r="C14" s="120"/>
      <c r="D14" s="121" t="s">
        <v>290</v>
      </c>
      <c r="E14" s="121" t="s">
        <v>276</v>
      </c>
      <c r="F14" s="120" t="s">
        <v>288</v>
      </c>
      <c r="G14" s="120" t="s">
        <v>289</v>
      </c>
      <c r="H14" s="121">
        <v>3480</v>
      </c>
      <c r="I14" s="120" t="s">
        <v>279</v>
      </c>
    </row>
    <row r="15" spans="1:9" ht="15" customHeight="1">
      <c r="A15" s="119"/>
      <c r="B15" s="119"/>
      <c r="C15" s="120"/>
      <c r="D15" s="121" t="s">
        <v>291</v>
      </c>
      <c r="E15" s="121">
        <v>1993</v>
      </c>
      <c r="F15" s="120" t="s">
        <v>292</v>
      </c>
      <c r="G15" s="120" t="s">
        <v>293</v>
      </c>
      <c r="H15" s="121">
        <v>2012</v>
      </c>
      <c r="I15" s="120" t="s">
        <v>279</v>
      </c>
    </row>
    <row r="16" spans="1:9" ht="15" customHeight="1">
      <c r="A16" s="119"/>
      <c r="B16" s="119"/>
      <c r="C16" s="120"/>
      <c r="D16" s="121" t="s">
        <v>294</v>
      </c>
      <c r="E16" s="121">
        <v>1975</v>
      </c>
      <c r="F16" s="120" t="s">
        <v>295</v>
      </c>
      <c r="G16" s="120" t="s">
        <v>296</v>
      </c>
      <c r="H16" s="121">
        <v>838</v>
      </c>
      <c r="I16" s="120" t="s">
        <v>279</v>
      </c>
    </row>
    <row r="17" spans="1:9" ht="15" customHeight="1">
      <c r="A17" s="119"/>
      <c r="B17" s="119"/>
      <c r="C17" s="120"/>
      <c r="D17" s="121" t="s">
        <v>297</v>
      </c>
      <c r="E17" s="121">
        <v>1998</v>
      </c>
      <c r="F17" s="120" t="s">
        <v>298</v>
      </c>
      <c r="G17" s="120" t="s">
        <v>296</v>
      </c>
      <c r="H17" s="121">
        <v>2075</v>
      </c>
      <c r="I17" s="120" t="s">
        <v>279</v>
      </c>
    </row>
    <row r="18" spans="1:9" ht="15" customHeight="1">
      <c r="A18" s="119"/>
      <c r="B18" s="119"/>
      <c r="C18" s="120"/>
      <c r="D18" s="121" t="s">
        <v>299</v>
      </c>
      <c r="E18" s="121">
        <v>1993</v>
      </c>
      <c r="F18" s="120" t="s">
        <v>300</v>
      </c>
      <c r="G18" s="120" t="s">
        <v>301</v>
      </c>
      <c r="H18" s="121" t="s">
        <v>302</v>
      </c>
      <c r="I18" s="120" t="s">
        <v>279</v>
      </c>
    </row>
    <row r="19" spans="1:9" ht="15" customHeight="1">
      <c r="A19" s="119"/>
      <c r="B19" s="119"/>
      <c r="C19" s="120"/>
      <c r="D19" s="121" t="s">
        <v>303</v>
      </c>
      <c r="E19" s="121">
        <v>1999</v>
      </c>
      <c r="F19" s="120" t="s">
        <v>304</v>
      </c>
      <c r="G19" s="120" t="s">
        <v>305</v>
      </c>
      <c r="H19" s="121">
        <v>2550</v>
      </c>
      <c r="I19" s="120" t="s">
        <v>279</v>
      </c>
    </row>
    <row r="20" spans="1:9" ht="15" customHeight="1">
      <c r="A20" s="119"/>
      <c r="B20" s="119"/>
      <c r="C20" s="120"/>
      <c r="D20" s="121" t="s">
        <v>306</v>
      </c>
      <c r="E20" s="121">
        <v>2000</v>
      </c>
      <c r="F20" s="120" t="s">
        <v>307</v>
      </c>
      <c r="G20" s="120" t="s">
        <v>308</v>
      </c>
      <c r="H20" s="121">
        <v>4680</v>
      </c>
      <c r="I20" s="120" t="s">
        <v>279</v>
      </c>
    </row>
    <row r="21" spans="1:9" ht="15" customHeight="1">
      <c r="A21" s="119"/>
      <c r="B21" s="119"/>
      <c r="C21" s="120"/>
      <c r="D21" s="121" t="s">
        <v>309</v>
      </c>
      <c r="E21" s="121">
        <v>2000</v>
      </c>
      <c r="F21" s="120" t="s">
        <v>310</v>
      </c>
      <c r="G21" s="120" t="s">
        <v>301</v>
      </c>
      <c r="H21" s="121" t="s">
        <v>311</v>
      </c>
      <c r="I21" s="120" t="s">
        <v>279</v>
      </c>
    </row>
    <row r="22" spans="1:9" ht="15" customHeight="1">
      <c r="A22" s="119"/>
      <c r="B22" s="119"/>
      <c r="C22" s="120"/>
      <c r="D22" s="121" t="s">
        <v>312</v>
      </c>
      <c r="E22" s="121">
        <v>1998</v>
      </c>
      <c r="F22" s="120" t="s">
        <v>313</v>
      </c>
      <c r="G22" s="120" t="s">
        <v>314</v>
      </c>
      <c r="H22" s="121">
        <v>1790</v>
      </c>
      <c r="I22" s="120" t="s">
        <v>315</v>
      </c>
    </row>
    <row r="23" spans="1:9" ht="15" customHeight="1">
      <c r="A23" s="119"/>
      <c r="B23" s="119"/>
      <c r="C23" s="120"/>
      <c r="D23" s="121" t="s">
        <v>316</v>
      </c>
      <c r="E23" s="121">
        <v>2004</v>
      </c>
      <c r="F23" s="120" t="s">
        <v>317</v>
      </c>
      <c r="G23" s="120" t="s">
        <v>318</v>
      </c>
      <c r="H23" s="121">
        <v>1576</v>
      </c>
      <c r="I23" s="120" t="s">
        <v>315</v>
      </c>
    </row>
    <row r="24" spans="1:9" ht="15" customHeight="1">
      <c r="A24" s="119"/>
      <c r="B24" s="119"/>
      <c r="C24" s="120"/>
      <c r="D24" s="121" t="s">
        <v>319</v>
      </c>
      <c r="E24" s="121">
        <v>2004</v>
      </c>
      <c r="F24" s="120" t="s">
        <v>320</v>
      </c>
      <c r="G24" s="120" t="s">
        <v>321</v>
      </c>
      <c r="H24" s="121">
        <v>1540</v>
      </c>
      <c r="I24" s="120" t="s">
        <v>315</v>
      </c>
    </row>
    <row r="25" spans="1:9" ht="15" customHeight="1">
      <c r="A25" s="119"/>
      <c r="B25" s="119"/>
      <c r="C25" s="120"/>
      <c r="D25" s="121" t="s">
        <v>322</v>
      </c>
      <c r="E25" s="121">
        <v>2004</v>
      </c>
      <c r="F25" s="120" t="s">
        <v>323</v>
      </c>
      <c r="G25" s="120" t="s">
        <v>324</v>
      </c>
      <c r="H25" s="121">
        <v>8960</v>
      </c>
      <c r="I25" s="120" t="s">
        <v>279</v>
      </c>
    </row>
    <row r="26" spans="1:9" ht="15" customHeight="1">
      <c r="A26" s="119"/>
      <c r="B26" s="119"/>
      <c r="C26" s="120"/>
      <c r="D26" s="121" t="s">
        <v>325</v>
      </c>
      <c r="E26" s="121">
        <v>2005</v>
      </c>
      <c r="F26" s="120" t="s">
        <v>326</v>
      </c>
      <c r="G26" s="120" t="s">
        <v>327</v>
      </c>
      <c r="H26" s="121">
        <v>3457</v>
      </c>
      <c r="I26" s="120" t="s">
        <v>279</v>
      </c>
    </row>
    <row r="27" spans="1:9" ht="15" customHeight="1">
      <c r="A27" s="119"/>
      <c r="B27" s="119"/>
      <c r="C27" s="120"/>
      <c r="D27" s="121" t="s">
        <v>328</v>
      </c>
      <c r="E27" s="121">
        <v>2005</v>
      </c>
      <c r="F27" s="120" t="s">
        <v>329</v>
      </c>
      <c r="G27" s="120" t="s">
        <v>324</v>
      </c>
      <c r="H27" s="121">
        <v>11500</v>
      </c>
      <c r="I27" s="120" t="s">
        <v>279</v>
      </c>
    </row>
    <row r="28" spans="1:9" ht="15" customHeight="1">
      <c r="A28" s="119"/>
      <c r="B28" s="119"/>
      <c r="C28" s="120"/>
      <c r="D28" s="121" t="s">
        <v>330</v>
      </c>
      <c r="E28" s="121">
        <v>2006</v>
      </c>
      <c r="F28" s="120" t="s">
        <v>331</v>
      </c>
      <c r="G28" s="120" t="s">
        <v>301</v>
      </c>
      <c r="H28" s="121" t="s">
        <v>311</v>
      </c>
      <c r="I28" s="120" t="s">
        <v>279</v>
      </c>
    </row>
    <row r="29" spans="1:9" s="108" customFormat="1" ht="15" customHeight="1">
      <c r="A29" s="119"/>
      <c r="B29" s="119"/>
      <c r="C29" s="120"/>
      <c r="D29" s="121" t="s">
        <v>332</v>
      </c>
      <c r="E29" s="121">
        <v>2011</v>
      </c>
      <c r="F29" s="120" t="s">
        <v>329</v>
      </c>
      <c r="G29" s="120" t="s">
        <v>333</v>
      </c>
      <c r="H29" s="121" t="s">
        <v>334</v>
      </c>
      <c r="I29" s="120" t="s">
        <v>279</v>
      </c>
    </row>
    <row r="30" spans="1:9" s="108" customFormat="1" ht="15" customHeight="1">
      <c r="A30" s="119"/>
      <c r="B30" s="119"/>
      <c r="C30" s="120"/>
      <c r="D30" s="121" t="s">
        <v>335</v>
      </c>
      <c r="E30" s="121">
        <v>2011</v>
      </c>
      <c r="F30" s="120" t="s">
        <v>336</v>
      </c>
      <c r="G30" s="120" t="s">
        <v>333</v>
      </c>
      <c r="H30" s="121">
        <v>1105</v>
      </c>
      <c r="I30" s="120" t="s">
        <v>279</v>
      </c>
    </row>
    <row r="31" spans="1:9" s="108" customFormat="1" ht="15" customHeight="1">
      <c r="A31" s="119"/>
      <c r="B31" s="119"/>
      <c r="C31" s="122"/>
      <c r="D31" s="121" t="s">
        <v>337</v>
      </c>
      <c r="E31" s="121">
        <v>1997</v>
      </c>
      <c r="F31" s="120" t="s">
        <v>338</v>
      </c>
      <c r="G31" s="120" t="s">
        <v>339</v>
      </c>
      <c r="H31" s="121">
        <v>6285</v>
      </c>
      <c r="I31" s="120" t="s">
        <v>279</v>
      </c>
    </row>
    <row r="32" spans="1:9" s="108" customFormat="1" ht="15" customHeight="1">
      <c r="A32" s="119"/>
      <c r="B32" s="119"/>
      <c r="C32" s="122"/>
      <c r="D32" s="121" t="s">
        <v>340</v>
      </c>
      <c r="E32" s="121" t="s">
        <v>276</v>
      </c>
      <c r="F32" s="120" t="s">
        <v>341</v>
      </c>
      <c r="G32" s="120" t="s">
        <v>301</v>
      </c>
      <c r="H32" s="121" t="s">
        <v>342</v>
      </c>
      <c r="I32" s="120" t="s">
        <v>279</v>
      </c>
    </row>
    <row r="33" spans="1:9" s="108" customFormat="1" ht="15" customHeight="1">
      <c r="A33" s="119"/>
      <c r="B33" s="119"/>
      <c r="C33" s="122"/>
      <c r="D33" s="121" t="s">
        <v>343</v>
      </c>
      <c r="E33" s="121">
        <v>2012</v>
      </c>
      <c r="F33" s="120" t="s">
        <v>331</v>
      </c>
      <c r="G33" s="120" t="s">
        <v>301</v>
      </c>
      <c r="H33" s="121" t="s">
        <v>311</v>
      </c>
      <c r="I33" s="120" t="s">
        <v>279</v>
      </c>
    </row>
    <row r="34" spans="1:9" s="108" customFormat="1" ht="15" customHeight="1">
      <c r="A34" s="123"/>
      <c r="B34" s="123"/>
      <c r="C34" s="124"/>
      <c r="D34" s="125" t="s">
        <v>344</v>
      </c>
      <c r="E34" s="125">
        <v>2012</v>
      </c>
      <c r="F34" s="124" t="s">
        <v>331</v>
      </c>
      <c r="G34" s="124" t="s">
        <v>301</v>
      </c>
      <c r="H34" s="125" t="s">
        <v>311</v>
      </c>
      <c r="I34" s="124" t="s">
        <v>279</v>
      </c>
    </row>
    <row r="35" spans="1:8" s="108" customFormat="1" ht="12.75">
      <c r="A35" s="109"/>
      <c r="B35" s="109"/>
      <c r="D35" s="110"/>
      <c r="E35" s="110"/>
      <c r="H35" s="110"/>
    </row>
    <row r="36" s="108" customFormat="1" ht="12.75">
      <c r="H36" s="110"/>
    </row>
    <row r="37" s="108" customFormat="1" ht="12.75"/>
    <row r="38" s="108" customFormat="1" ht="12.75"/>
    <row r="39" s="108" customFormat="1" ht="12.75"/>
    <row r="40" s="108" customFormat="1" ht="12.75"/>
    <row r="41" s="108" customFormat="1" ht="12.75"/>
    <row r="42" spans="1:8" s="108" customFormat="1" ht="12.75">
      <c r="A42" s="111"/>
      <c r="B42" s="111"/>
      <c r="C42" s="112"/>
      <c r="D42" s="113"/>
      <c r="E42" s="114"/>
      <c r="F42" s="114"/>
      <c r="G42" s="113"/>
      <c r="H42" s="115"/>
    </row>
    <row r="43" spans="1:8" s="108" customFormat="1" ht="12.75">
      <c r="A43" s="111"/>
      <c r="B43" s="111"/>
      <c r="C43" s="112"/>
      <c r="D43" s="113"/>
      <c r="E43" s="114"/>
      <c r="F43" s="114"/>
      <c r="G43" s="113"/>
      <c r="H43" s="115"/>
    </row>
    <row r="44" spans="1:8" s="108" customFormat="1" ht="12.75">
      <c r="A44" s="111"/>
      <c r="B44" s="111"/>
      <c r="C44" s="112"/>
      <c r="D44" s="113"/>
      <c r="E44" s="114"/>
      <c r="F44" s="114"/>
      <c r="G44" s="113"/>
      <c r="H44" s="115"/>
    </row>
    <row r="45" spans="1:8" s="108" customFormat="1" ht="12.75">
      <c r="A45" s="111"/>
      <c r="B45" s="111"/>
      <c r="C45" s="112"/>
      <c r="D45" s="113"/>
      <c r="E45" s="114"/>
      <c r="F45" s="114"/>
      <c r="G45" s="113"/>
      <c r="H45" s="115"/>
    </row>
    <row r="46" spans="1:8" s="108" customFormat="1" ht="12.75">
      <c r="A46" s="111"/>
      <c r="B46" s="111"/>
      <c r="C46" s="112"/>
      <c r="D46" s="113"/>
      <c r="E46" s="114"/>
      <c r="F46" s="114"/>
      <c r="G46" s="113"/>
      <c r="H46" s="115"/>
    </row>
    <row r="47" spans="1:8" s="108" customFormat="1" ht="12.75">
      <c r="A47" s="111"/>
      <c r="B47" s="111"/>
      <c r="C47" s="112"/>
      <c r="D47" s="113"/>
      <c r="E47" s="114"/>
      <c r="F47" s="114"/>
      <c r="G47" s="113"/>
      <c r="H47" s="115"/>
    </row>
    <row r="48" spans="1:8" s="108" customFormat="1" ht="12.75">
      <c r="A48" s="111"/>
      <c r="B48" s="111"/>
      <c r="C48" s="112"/>
      <c r="D48" s="113"/>
      <c r="E48" s="114"/>
      <c r="F48" s="114"/>
      <c r="G48" s="113"/>
      <c r="H48" s="115"/>
    </row>
    <row r="49" spans="1:8" s="108" customFormat="1" ht="12.75">
      <c r="A49" s="111"/>
      <c r="B49" s="111"/>
      <c r="C49" s="112"/>
      <c r="D49" s="113"/>
      <c r="E49" s="114"/>
      <c r="F49" s="114"/>
      <c r="G49" s="113"/>
      <c r="H49" s="115"/>
    </row>
    <row r="50" spans="1:8" s="108" customFormat="1" ht="12.75">
      <c r="A50" s="111"/>
      <c r="B50" s="111"/>
      <c r="C50" s="112"/>
      <c r="D50" s="113"/>
      <c r="E50" s="114"/>
      <c r="F50" s="114"/>
      <c r="G50" s="113"/>
      <c r="H50" s="115"/>
    </row>
    <row r="51" spans="1:8" s="108" customFormat="1" ht="12.75">
      <c r="A51" s="111"/>
      <c r="B51" s="111"/>
      <c r="C51" s="112"/>
      <c r="D51" s="113"/>
      <c r="E51" s="114"/>
      <c r="F51" s="114"/>
      <c r="G51" s="113"/>
      <c r="H51" s="115"/>
    </row>
    <row r="52" spans="1:8" s="108" customFormat="1" ht="12.75">
      <c r="A52" s="111"/>
      <c r="B52" s="111"/>
      <c r="C52" s="112"/>
      <c r="D52" s="113"/>
      <c r="E52" s="114"/>
      <c r="F52" s="114"/>
      <c r="G52" s="113"/>
      <c r="H52" s="115"/>
    </row>
    <row r="53" spans="1:8" s="108" customFormat="1" ht="12.75">
      <c r="A53" s="111"/>
      <c r="B53" s="111"/>
      <c r="C53" s="112"/>
      <c r="D53" s="113"/>
      <c r="E53" s="114"/>
      <c r="F53" s="114"/>
      <c r="G53" s="113"/>
      <c r="H53" s="115"/>
    </row>
    <row r="54" spans="1:8" s="108" customFormat="1" ht="12.75">
      <c r="A54" s="111"/>
      <c r="B54" s="111"/>
      <c r="C54" s="112"/>
      <c r="D54" s="113"/>
      <c r="E54" s="114"/>
      <c r="F54" s="114"/>
      <c r="G54" s="113"/>
      <c r="H54" s="115"/>
    </row>
    <row r="55" s="108" customFormat="1" ht="12.75"/>
    <row r="56" s="108" customFormat="1" ht="12.75"/>
    <row r="57" s="108" customFormat="1" ht="12.75"/>
    <row r="58" s="108" customFormat="1" ht="12.75"/>
    <row r="59" s="108" customFormat="1" ht="12.75"/>
    <row r="60" s="108" customFormat="1" ht="12.75"/>
    <row r="61" s="108" customFormat="1" ht="12.75"/>
    <row r="62" s="108" customFormat="1" ht="12.75"/>
    <row r="63" s="108" customFormat="1" ht="12.75"/>
    <row r="64" s="108" customFormat="1" ht="12.75"/>
    <row r="65" s="108" customFormat="1" ht="12.75"/>
    <row r="66" s="108" customFormat="1" ht="12.75"/>
    <row r="67" s="108" customFormat="1" ht="12.75"/>
    <row r="68" s="108" customFormat="1" ht="12.75"/>
    <row r="69" s="108" customFormat="1" ht="12.75"/>
    <row r="70" s="108" customFormat="1" ht="12.75"/>
    <row r="71" s="108" customFormat="1" ht="12.75"/>
    <row r="72" s="108" customFormat="1" ht="12.75"/>
    <row r="73" s="108" customFormat="1" ht="12.75"/>
    <row r="74" s="108" customFormat="1" ht="12.75"/>
    <row r="75" s="108" customFormat="1" ht="12.75"/>
    <row r="76" s="108" customFormat="1" ht="12.75"/>
    <row r="77" s="108" customFormat="1" ht="12.75"/>
    <row r="78" s="108" customFormat="1" ht="12.75"/>
    <row r="79" s="108" customFormat="1" ht="12.75"/>
    <row r="80" s="108" customFormat="1" ht="12.75"/>
    <row r="81" s="108" customFormat="1" ht="12.75"/>
    <row r="82" s="108" customFormat="1" ht="12.75"/>
    <row r="83" s="108" customFormat="1" ht="12.75"/>
    <row r="84" s="108" customFormat="1" ht="12.75"/>
    <row r="85" s="108" customFormat="1" ht="12.75"/>
    <row r="86" s="108" customFormat="1" ht="12.75"/>
    <row r="87" s="108" customFormat="1" ht="12.75"/>
    <row r="88" s="108" customFormat="1" ht="12.75"/>
    <row r="89" s="108" customFormat="1" ht="12.75"/>
    <row r="90" s="108" customFormat="1" ht="12.75"/>
    <row r="91" s="108" customFormat="1" ht="12.75"/>
    <row r="92" s="108" customFormat="1" ht="12.75"/>
    <row r="93" s="108" customFormat="1" ht="12.75"/>
    <row r="94" s="108" customFormat="1" ht="12.75"/>
    <row r="95" s="108" customFormat="1" ht="12.75"/>
    <row r="96" s="108" customFormat="1" ht="12.75"/>
    <row r="97" s="108" customFormat="1" ht="12.75"/>
    <row r="98" s="108" customFormat="1" ht="12.75"/>
    <row r="99" s="108" customFormat="1" ht="12.75"/>
    <row r="100" s="108" customFormat="1" ht="12.75"/>
    <row r="101" s="108" customFormat="1" ht="12.75"/>
    <row r="102" s="108" customFormat="1" ht="12.75"/>
    <row r="103" s="108" customFormat="1" ht="12.75"/>
    <row r="104" s="108" customFormat="1" ht="12.75"/>
    <row r="105" s="108" customFormat="1" ht="12.75"/>
    <row r="106" s="108" customFormat="1" ht="12.75"/>
    <row r="107" s="108" customFormat="1" ht="12.75"/>
    <row r="108" s="108" customFormat="1" ht="12.75"/>
    <row r="109" s="108" customFormat="1" ht="12.75"/>
    <row r="110" s="108" customFormat="1" ht="12.75"/>
    <row r="111" s="108" customFormat="1" ht="12.75"/>
    <row r="112" s="108" customFormat="1" ht="12.75"/>
    <row r="113" s="108" customFormat="1" ht="12.75"/>
    <row r="114" s="108" customFormat="1" ht="12.75"/>
    <row r="115" s="108" customFormat="1" ht="12.75"/>
    <row r="116" s="108" customFormat="1" ht="12.75"/>
    <row r="117" s="108" customFormat="1" ht="12.75"/>
    <row r="118" s="108" customFormat="1" ht="12.75"/>
    <row r="119" s="108" customFormat="1" ht="12.75"/>
    <row r="120" s="108" customFormat="1" ht="12.75"/>
    <row r="121" s="108" customFormat="1" ht="12.75"/>
    <row r="122" s="108" customFormat="1" ht="12.75"/>
    <row r="123" s="108" customFormat="1" ht="12.75"/>
    <row r="124" s="108" customFormat="1" ht="12.75"/>
    <row r="125" s="108" customFormat="1" ht="12.75"/>
    <row r="126" s="108" customFormat="1" ht="12.75"/>
    <row r="127" s="108" customFormat="1" ht="12.75"/>
  </sheetData>
  <sheetProtection/>
  <mergeCells count="11">
    <mergeCell ref="I5:I6"/>
    <mergeCell ref="A5:B5"/>
    <mergeCell ref="C5:C6"/>
    <mergeCell ref="D5:D6"/>
    <mergeCell ref="E5:E6"/>
    <mergeCell ref="F5:F6"/>
    <mergeCell ref="A1:I1"/>
    <mergeCell ref="A2:I2"/>
    <mergeCell ref="A3:I3"/>
    <mergeCell ref="G5:G6"/>
    <mergeCell ref="H5:H6"/>
  </mergeCells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22 84 231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COMPUTERIUM</dc:creator>
  <cp:keywords/>
  <dc:description/>
  <cp:lastModifiedBy>gulay.miralay</cp:lastModifiedBy>
  <cp:lastPrinted>2014-11-05T10:06:54Z</cp:lastPrinted>
  <dcterms:created xsi:type="dcterms:W3CDTF">2014-03-19T15:27:30Z</dcterms:created>
  <dcterms:modified xsi:type="dcterms:W3CDTF">2014-11-10T13:31:01Z</dcterms:modified>
  <cp:category/>
  <cp:version/>
  <cp:contentType/>
  <cp:contentStatus/>
</cp:coreProperties>
</file>